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1072" windowHeight="9012" activeTab="4"/>
  </bookViews>
  <sheets>
    <sheet name="Day1" sheetId="1" r:id="rId1"/>
    <sheet name="Day2" sheetId="4" r:id="rId2"/>
    <sheet name="Day3" sheetId="5" r:id="rId3"/>
    <sheet name="Day4" sheetId="6" r:id="rId4"/>
    <sheet name="All" sheetId="7" r:id="rId5"/>
    <sheet name="Station List" sheetId="8" r:id="rId6"/>
  </sheets>
  <calcPr calcId="144525"/>
</workbook>
</file>

<file path=xl/calcChain.xml><?xml version="1.0" encoding="utf-8"?>
<calcChain xmlns="http://schemas.openxmlformats.org/spreadsheetml/2006/main">
  <c r="K111" i="7" l="1"/>
  <c r="F111" i="7"/>
  <c r="D111" i="7"/>
  <c r="J111" i="7" s="1"/>
  <c r="K110" i="7"/>
  <c r="F110" i="7"/>
  <c r="D110" i="7"/>
  <c r="J110" i="7" s="1"/>
  <c r="K109" i="7"/>
  <c r="F109" i="7"/>
  <c r="D109" i="7"/>
  <c r="J109" i="7" s="1"/>
  <c r="K108" i="7"/>
  <c r="F108" i="7"/>
  <c r="D108" i="7"/>
  <c r="J108" i="7" s="1"/>
  <c r="K107" i="7"/>
  <c r="F107" i="7"/>
  <c r="D107" i="7"/>
  <c r="J107" i="7" s="1"/>
  <c r="K106" i="7"/>
  <c r="F106" i="7"/>
  <c r="D106" i="7"/>
  <c r="J106" i="7" s="1"/>
  <c r="K105" i="7"/>
  <c r="F105" i="7"/>
  <c r="D105" i="7"/>
  <c r="J105" i="7" s="1"/>
  <c r="K104" i="7"/>
  <c r="F104" i="7"/>
  <c r="D104" i="7"/>
  <c r="J104" i="7" s="1"/>
  <c r="K103" i="7"/>
  <c r="F103" i="7"/>
  <c r="D103" i="7"/>
  <c r="J103" i="7" s="1"/>
  <c r="K102" i="7"/>
  <c r="F102" i="7"/>
  <c r="D102" i="7"/>
  <c r="J102" i="7" s="1"/>
  <c r="K101" i="7"/>
  <c r="F101" i="7"/>
  <c r="D101" i="7"/>
  <c r="J101" i="7" s="1"/>
  <c r="K100" i="7"/>
  <c r="F100" i="7"/>
  <c r="D100" i="7"/>
  <c r="J100" i="7" s="1"/>
  <c r="K99" i="7"/>
  <c r="F99" i="7"/>
  <c r="D99" i="7"/>
  <c r="J99" i="7" s="1"/>
  <c r="K98" i="7"/>
  <c r="F98" i="7"/>
  <c r="D98" i="7"/>
  <c r="J98" i="7" s="1"/>
  <c r="K97" i="7"/>
  <c r="F97" i="7"/>
  <c r="D97" i="7"/>
  <c r="J97" i="7" s="1"/>
  <c r="K96" i="7"/>
  <c r="F96" i="7"/>
  <c r="D96" i="7"/>
  <c r="J96" i="7" s="1"/>
  <c r="K95" i="7"/>
  <c r="F95" i="7"/>
  <c r="D95" i="7"/>
  <c r="J95" i="7" s="1"/>
  <c r="K94" i="7"/>
  <c r="F94" i="7"/>
  <c r="D94" i="7"/>
  <c r="J94" i="7" s="1"/>
  <c r="K93" i="7"/>
  <c r="F93" i="7"/>
  <c r="D93" i="7"/>
  <c r="J93" i="7" s="1"/>
  <c r="K92" i="7"/>
  <c r="F92" i="7"/>
  <c r="D92" i="7"/>
  <c r="J92" i="7" s="1"/>
  <c r="K91" i="7"/>
  <c r="F91" i="7"/>
  <c r="D91" i="7"/>
  <c r="J91" i="7" s="1"/>
  <c r="K90" i="7"/>
  <c r="F90" i="7"/>
  <c r="D90" i="7"/>
  <c r="J90" i="7" s="1"/>
  <c r="K89" i="7"/>
  <c r="F89" i="7"/>
  <c r="D89" i="7"/>
  <c r="J89" i="7" s="1"/>
  <c r="K88" i="7"/>
  <c r="F88" i="7"/>
  <c r="D88" i="7"/>
  <c r="J88" i="7" s="1"/>
  <c r="K87" i="7"/>
  <c r="F87" i="7"/>
  <c r="D87" i="7"/>
  <c r="J87" i="7" s="1"/>
  <c r="K86" i="7"/>
  <c r="F86" i="7"/>
  <c r="D86" i="7"/>
  <c r="J86" i="7" s="1"/>
  <c r="K85" i="7"/>
  <c r="F85" i="7"/>
  <c r="D85" i="7"/>
  <c r="J85" i="7" s="1"/>
  <c r="K84" i="7"/>
  <c r="F84" i="7"/>
  <c r="D84" i="7"/>
  <c r="J84" i="7" s="1"/>
  <c r="K83" i="7"/>
  <c r="F83" i="7"/>
  <c r="D83" i="7"/>
  <c r="J83" i="7" s="1"/>
  <c r="K82" i="7"/>
  <c r="F82" i="7"/>
  <c r="D82" i="7"/>
  <c r="J82" i="7" s="1"/>
  <c r="K81" i="7"/>
  <c r="F81" i="7"/>
  <c r="D81" i="7"/>
  <c r="J81" i="7" s="1"/>
  <c r="K80" i="7"/>
  <c r="F80" i="7"/>
  <c r="D80" i="7"/>
  <c r="J80" i="7" s="1"/>
  <c r="K79" i="7"/>
  <c r="F79" i="7"/>
  <c r="D79" i="7"/>
  <c r="J79" i="7" s="1"/>
  <c r="K78" i="7"/>
  <c r="F78" i="7"/>
  <c r="D78" i="7"/>
  <c r="J78" i="7" s="1"/>
  <c r="K77" i="7"/>
  <c r="F77" i="7"/>
  <c r="D77" i="7"/>
  <c r="J77" i="7" s="1"/>
  <c r="K76" i="7"/>
  <c r="F76" i="7"/>
  <c r="D76" i="7"/>
  <c r="J76" i="7" s="1"/>
  <c r="K75" i="7"/>
  <c r="F75" i="7"/>
  <c r="D75" i="7"/>
  <c r="J75" i="7" s="1"/>
  <c r="K74" i="7"/>
  <c r="F74" i="7"/>
  <c r="D74" i="7"/>
  <c r="J74" i="7" s="1"/>
  <c r="K73" i="7"/>
  <c r="F73" i="7"/>
  <c r="D73" i="7"/>
  <c r="J73" i="7" s="1"/>
  <c r="K72" i="7"/>
  <c r="F72" i="7"/>
  <c r="D72" i="7"/>
  <c r="J72" i="7" s="1"/>
  <c r="K71" i="7"/>
  <c r="F71" i="7"/>
  <c r="D71" i="7"/>
  <c r="J71" i="7" s="1"/>
  <c r="K70" i="7"/>
  <c r="F70" i="7"/>
  <c r="D70" i="7"/>
  <c r="J70" i="7" s="1"/>
  <c r="K69" i="7"/>
  <c r="F69" i="7"/>
  <c r="D69" i="7"/>
  <c r="J69" i="7" s="1"/>
  <c r="K68" i="7"/>
  <c r="F68" i="7"/>
  <c r="D68" i="7"/>
  <c r="J68" i="7" s="1"/>
  <c r="K67" i="7"/>
  <c r="F67" i="7"/>
  <c r="D67" i="7"/>
  <c r="J67" i="7" s="1"/>
  <c r="K66" i="7"/>
  <c r="F66" i="7"/>
  <c r="D66" i="7"/>
  <c r="J66" i="7" s="1"/>
  <c r="K65" i="7"/>
  <c r="F65" i="7"/>
  <c r="D65" i="7"/>
  <c r="J65" i="7" s="1"/>
  <c r="K64" i="7"/>
  <c r="F64" i="7"/>
  <c r="D64" i="7"/>
  <c r="J64" i="7" s="1"/>
  <c r="K63" i="7"/>
  <c r="F63" i="7"/>
  <c r="D63" i="7"/>
  <c r="J63" i="7" s="1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D27" i="6"/>
  <c r="F27" i="6"/>
  <c r="D28" i="6"/>
  <c r="F28" i="6"/>
  <c r="D29" i="6"/>
  <c r="F29" i="6"/>
  <c r="D30" i="6"/>
  <c r="F30" i="6"/>
  <c r="D31" i="6"/>
  <c r="F31" i="6"/>
  <c r="D32" i="6"/>
  <c r="F32" i="6"/>
  <c r="D33" i="6"/>
  <c r="F33" i="6"/>
  <c r="D34" i="6"/>
  <c r="F34" i="6"/>
  <c r="D35" i="6"/>
  <c r="F35" i="6"/>
  <c r="D36" i="6"/>
  <c r="F36" i="6"/>
  <c r="D37" i="6"/>
  <c r="F37" i="6"/>
  <c r="D38" i="6"/>
  <c r="F38" i="6"/>
  <c r="D39" i="6"/>
  <c r="F39" i="6"/>
  <c r="D40" i="6"/>
  <c r="F40" i="6"/>
  <c r="D41" i="6"/>
  <c r="F41" i="6"/>
  <c r="D42" i="6"/>
  <c r="F42" i="6"/>
  <c r="D43" i="6"/>
  <c r="F43" i="6"/>
  <c r="D44" i="6"/>
  <c r="F44" i="6"/>
  <c r="D45" i="6"/>
  <c r="F45" i="6"/>
  <c r="D46" i="6"/>
  <c r="F46" i="6"/>
  <c r="D47" i="6"/>
  <c r="F47" i="6"/>
  <c r="D48" i="6"/>
  <c r="F48" i="6"/>
  <c r="D49" i="6"/>
  <c r="F49" i="6"/>
  <c r="D50" i="6"/>
  <c r="F50" i="6"/>
  <c r="D51" i="6"/>
  <c r="F51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K62" i="7"/>
  <c r="F62" i="7"/>
  <c r="D62" i="7"/>
  <c r="J62" i="7" s="1"/>
  <c r="K61" i="7"/>
  <c r="F61" i="7"/>
  <c r="D61" i="7"/>
  <c r="J61" i="7" s="1"/>
  <c r="K60" i="7"/>
  <c r="F60" i="7"/>
  <c r="D60" i="7"/>
  <c r="J60" i="7" s="1"/>
  <c r="K59" i="7"/>
  <c r="F59" i="7"/>
  <c r="D59" i="7"/>
  <c r="J59" i="7" s="1"/>
  <c r="K58" i="7"/>
  <c r="F58" i="7"/>
  <c r="D58" i="7"/>
  <c r="J58" i="7" s="1"/>
  <c r="K57" i="7"/>
  <c r="F57" i="7"/>
  <c r="D57" i="7"/>
  <c r="J57" i="7" s="1"/>
  <c r="K56" i="7"/>
  <c r="F56" i="7"/>
  <c r="D56" i="7"/>
  <c r="J56" i="7" s="1"/>
  <c r="K55" i="7"/>
  <c r="F55" i="7"/>
  <c r="D55" i="7"/>
  <c r="J55" i="7" s="1"/>
  <c r="K54" i="7"/>
  <c r="F54" i="7"/>
  <c r="D54" i="7"/>
  <c r="J54" i="7" s="1"/>
  <c r="K53" i="7"/>
  <c r="F53" i="7"/>
  <c r="D53" i="7"/>
  <c r="J53" i="7" s="1"/>
  <c r="K52" i="7"/>
  <c r="F52" i="7"/>
  <c r="D52" i="7"/>
  <c r="J52" i="7" s="1"/>
  <c r="K51" i="7"/>
  <c r="F51" i="7"/>
  <c r="D51" i="7"/>
  <c r="J51" i="7" s="1"/>
  <c r="K50" i="7"/>
  <c r="F50" i="7"/>
  <c r="D50" i="7"/>
  <c r="J50" i="7" s="1"/>
  <c r="K49" i="7"/>
  <c r="F49" i="7"/>
  <c r="D49" i="7"/>
  <c r="J49" i="7" s="1"/>
  <c r="K48" i="7"/>
  <c r="F48" i="7"/>
  <c r="D48" i="7"/>
  <c r="J48" i="7" s="1"/>
  <c r="K47" i="7"/>
  <c r="F47" i="7"/>
  <c r="D47" i="7"/>
  <c r="J47" i="7" s="1"/>
  <c r="K46" i="7"/>
  <c r="F46" i="7"/>
  <c r="D46" i="7"/>
  <c r="J46" i="7" s="1"/>
  <c r="K45" i="7"/>
  <c r="F45" i="7"/>
  <c r="D45" i="7"/>
  <c r="J45" i="7" s="1"/>
  <c r="K44" i="7"/>
  <c r="F44" i="7"/>
  <c r="D44" i="7"/>
  <c r="J44" i="7" s="1"/>
  <c r="K43" i="7"/>
  <c r="F43" i="7"/>
  <c r="D43" i="7"/>
  <c r="J43" i="7" s="1"/>
  <c r="K42" i="7"/>
  <c r="F42" i="7"/>
  <c r="D42" i="7"/>
  <c r="J42" i="7" s="1"/>
  <c r="K41" i="7"/>
  <c r="F41" i="7"/>
  <c r="D41" i="7"/>
  <c r="J41" i="7" s="1"/>
  <c r="K40" i="7"/>
  <c r="F40" i="7"/>
  <c r="D40" i="7"/>
  <c r="J40" i="7" s="1"/>
  <c r="K39" i="7"/>
  <c r="F39" i="7"/>
  <c r="D39" i="7"/>
  <c r="J39" i="7" s="1"/>
  <c r="K26" i="6"/>
  <c r="F26" i="6"/>
  <c r="D26" i="6"/>
  <c r="J26" i="6" s="1"/>
  <c r="K25" i="6"/>
  <c r="F25" i="6"/>
  <c r="D25" i="6"/>
  <c r="J25" i="6" s="1"/>
  <c r="K24" i="6"/>
  <c r="F24" i="6"/>
  <c r="D24" i="6"/>
  <c r="J24" i="6" s="1"/>
  <c r="K23" i="6"/>
  <c r="F23" i="6"/>
  <c r="D23" i="6"/>
  <c r="J23" i="6" s="1"/>
  <c r="K22" i="6"/>
  <c r="F22" i="6"/>
  <c r="D22" i="6"/>
  <c r="J22" i="6" s="1"/>
  <c r="K21" i="6"/>
  <c r="F21" i="6"/>
  <c r="D21" i="6"/>
  <c r="J21" i="6" s="1"/>
  <c r="K20" i="6"/>
  <c r="F20" i="6"/>
  <c r="D20" i="6"/>
  <c r="J20" i="6" s="1"/>
  <c r="K19" i="6"/>
  <c r="F19" i="6"/>
  <c r="D19" i="6"/>
  <c r="J19" i="6" s="1"/>
  <c r="K18" i="6"/>
  <c r="F18" i="6"/>
  <c r="D18" i="6"/>
  <c r="J18" i="6" s="1"/>
  <c r="K17" i="6"/>
  <c r="F17" i="6"/>
  <c r="D17" i="6"/>
  <c r="J17" i="6" s="1"/>
  <c r="K16" i="6"/>
  <c r="F16" i="6"/>
  <c r="D16" i="6"/>
  <c r="J16" i="6" s="1"/>
  <c r="K15" i="6"/>
  <c r="F15" i="6"/>
  <c r="D15" i="6"/>
  <c r="J15" i="6" s="1"/>
  <c r="K14" i="6"/>
  <c r="F14" i="6"/>
  <c r="D14" i="6"/>
  <c r="J14" i="6" s="1"/>
  <c r="K13" i="6"/>
  <c r="F13" i="6"/>
  <c r="D13" i="6"/>
  <c r="J13" i="6" s="1"/>
  <c r="K12" i="6"/>
  <c r="F12" i="6"/>
  <c r="D12" i="6"/>
  <c r="J12" i="6" s="1"/>
  <c r="K11" i="6"/>
  <c r="F11" i="6"/>
  <c r="D11" i="6"/>
  <c r="J11" i="6" s="1"/>
  <c r="K10" i="6"/>
  <c r="F10" i="6"/>
  <c r="D10" i="6"/>
  <c r="J10" i="6" s="1"/>
  <c r="K9" i="6"/>
  <c r="F9" i="6"/>
  <c r="D9" i="6"/>
  <c r="J9" i="6" s="1"/>
  <c r="K8" i="6"/>
  <c r="F8" i="6"/>
  <c r="D8" i="6"/>
  <c r="J8" i="6" s="1"/>
  <c r="K7" i="6"/>
  <c r="F7" i="6"/>
  <c r="D7" i="6"/>
  <c r="J7" i="6" s="1"/>
  <c r="K6" i="6"/>
  <c r="F6" i="6"/>
  <c r="D6" i="6"/>
  <c r="J6" i="6" s="1"/>
  <c r="K5" i="6"/>
  <c r="F5" i="6"/>
  <c r="D5" i="6"/>
  <c r="J5" i="6" s="1"/>
  <c r="K4" i="6"/>
  <c r="F4" i="6"/>
  <c r="D4" i="6"/>
  <c r="J4" i="6" s="1"/>
  <c r="K3" i="6"/>
  <c r="F3" i="6"/>
  <c r="D3" i="6"/>
  <c r="J3" i="6" s="1"/>
  <c r="K21" i="5"/>
  <c r="K22" i="5"/>
  <c r="K23" i="5"/>
  <c r="K24" i="5"/>
  <c r="K25" i="5"/>
  <c r="K26" i="5"/>
  <c r="D21" i="5"/>
  <c r="J21" i="5" s="1"/>
  <c r="D22" i="5"/>
  <c r="J22" i="5" s="1"/>
  <c r="D23" i="5"/>
  <c r="J23" i="5" s="1"/>
  <c r="D24" i="5"/>
  <c r="J24" i="5" s="1"/>
  <c r="D25" i="5"/>
  <c r="J25" i="5" s="1"/>
  <c r="D26" i="5"/>
  <c r="J26" i="5" s="1"/>
  <c r="F21" i="5"/>
  <c r="F22" i="5"/>
  <c r="F23" i="5"/>
  <c r="F24" i="5"/>
  <c r="F25" i="5"/>
  <c r="F26" i="5"/>
  <c r="K20" i="5"/>
  <c r="F20" i="5"/>
  <c r="D20" i="5"/>
  <c r="J20" i="5" s="1"/>
  <c r="K19" i="5"/>
  <c r="F19" i="5"/>
  <c r="D19" i="5"/>
  <c r="J19" i="5" s="1"/>
  <c r="K18" i="5"/>
  <c r="F18" i="5"/>
  <c r="D18" i="5"/>
  <c r="J18" i="5" s="1"/>
  <c r="K17" i="5"/>
  <c r="F17" i="5"/>
  <c r="D17" i="5"/>
  <c r="J17" i="5" s="1"/>
  <c r="K16" i="5"/>
  <c r="F16" i="5"/>
  <c r="D16" i="5"/>
  <c r="J16" i="5" s="1"/>
  <c r="K15" i="5"/>
  <c r="F15" i="5"/>
  <c r="D15" i="5"/>
  <c r="J15" i="5" s="1"/>
  <c r="K14" i="5"/>
  <c r="F14" i="5"/>
  <c r="D14" i="5"/>
  <c r="J14" i="5" s="1"/>
  <c r="K13" i="5"/>
  <c r="F13" i="5"/>
  <c r="D13" i="5"/>
  <c r="J13" i="5" s="1"/>
  <c r="K12" i="5"/>
  <c r="F12" i="5"/>
  <c r="D12" i="5"/>
  <c r="J12" i="5" s="1"/>
  <c r="K11" i="5"/>
  <c r="F11" i="5"/>
  <c r="D11" i="5"/>
  <c r="J11" i="5" s="1"/>
  <c r="K10" i="5"/>
  <c r="F10" i="5"/>
  <c r="D10" i="5"/>
  <c r="J10" i="5" s="1"/>
  <c r="K9" i="5"/>
  <c r="F9" i="5"/>
  <c r="D9" i="5"/>
  <c r="J9" i="5" s="1"/>
  <c r="K8" i="5"/>
  <c r="F8" i="5"/>
  <c r="D8" i="5"/>
  <c r="J8" i="5" s="1"/>
  <c r="K7" i="5"/>
  <c r="F7" i="5"/>
  <c r="D7" i="5"/>
  <c r="J7" i="5" s="1"/>
  <c r="K6" i="5"/>
  <c r="F6" i="5"/>
  <c r="D6" i="5"/>
  <c r="J6" i="5" s="1"/>
  <c r="K5" i="5"/>
  <c r="F5" i="5"/>
  <c r="D5" i="5"/>
  <c r="J5" i="5" s="1"/>
  <c r="K4" i="5"/>
  <c r="F4" i="5"/>
  <c r="D4" i="5"/>
  <c r="J4" i="5" s="1"/>
  <c r="K3" i="5"/>
  <c r="F3" i="5"/>
  <c r="D3" i="5"/>
  <c r="J3" i="5" s="1"/>
  <c r="K38" i="7"/>
  <c r="F38" i="7"/>
  <c r="D38" i="7"/>
  <c r="J38" i="7" s="1"/>
  <c r="K37" i="7"/>
  <c r="F37" i="7"/>
  <c r="D37" i="7"/>
  <c r="J37" i="7" s="1"/>
  <c r="K36" i="7"/>
  <c r="F36" i="7"/>
  <c r="D36" i="7"/>
  <c r="J36" i="7" s="1"/>
  <c r="K35" i="7"/>
  <c r="F35" i="7"/>
  <c r="D35" i="7"/>
  <c r="J35" i="7" s="1"/>
  <c r="K34" i="7"/>
  <c r="F34" i="7"/>
  <c r="D34" i="7"/>
  <c r="J34" i="7" s="1"/>
  <c r="K33" i="7"/>
  <c r="F33" i="7"/>
  <c r="D33" i="7"/>
  <c r="J33" i="7" s="1"/>
  <c r="K32" i="7"/>
  <c r="F32" i="7"/>
  <c r="D32" i="7"/>
  <c r="J32" i="7" s="1"/>
  <c r="K31" i="7"/>
  <c r="F31" i="7"/>
  <c r="D31" i="7"/>
  <c r="J31" i="7" s="1"/>
  <c r="K30" i="7"/>
  <c r="F30" i="7"/>
  <c r="D30" i="7"/>
  <c r="J30" i="7" s="1"/>
  <c r="K29" i="7"/>
  <c r="F29" i="7"/>
  <c r="D29" i="7"/>
  <c r="J29" i="7" s="1"/>
  <c r="K28" i="7"/>
  <c r="F28" i="7"/>
  <c r="D28" i="7"/>
  <c r="J28" i="7" s="1"/>
  <c r="K27" i="7"/>
  <c r="F27" i="7"/>
  <c r="D27" i="7"/>
  <c r="J27" i="7" s="1"/>
  <c r="K26" i="7"/>
  <c r="F26" i="7"/>
  <c r="D26" i="7"/>
  <c r="J26" i="7" s="1"/>
  <c r="K25" i="7"/>
  <c r="F25" i="7"/>
  <c r="D25" i="7"/>
  <c r="J25" i="7" s="1"/>
  <c r="K24" i="7"/>
  <c r="F24" i="7"/>
  <c r="D24" i="7"/>
  <c r="J24" i="7" s="1"/>
  <c r="K23" i="7"/>
  <c r="F23" i="7"/>
  <c r="D23" i="7"/>
  <c r="J23" i="7" s="1"/>
  <c r="K22" i="7"/>
  <c r="F22" i="7"/>
  <c r="D22" i="7"/>
  <c r="J22" i="7" s="1"/>
  <c r="K21" i="7"/>
  <c r="F21" i="7"/>
  <c r="D21" i="7"/>
  <c r="J21" i="7" s="1"/>
  <c r="K20" i="7"/>
  <c r="F20" i="7"/>
  <c r="D20" i="7"/>
  <c r="J20" i="7" s="1"/>
  <c r="K19" i="7"/>
  <c r="F19" i="7"/>
  <c r="D19" i="7"/>
  <c r="J19" i="7" s="1"/>
  <c r="K18" i="7"/>
  <c r="F18" i="7"/>
  <c r="D18" i="7"/>
  <c r="J18" i="7" s="1"/>
  <c r="K17" i="7"/>
  <c r="F17" i="7"/>
  <c r="D17" i="7"/>
  <c r="J17" i="7" s="1"/>
  <c r="K16" i="7"/>
  <c r="F16" i="7"/>
  <c r="D16" i="7"/>
  <c r="J16" i="7" s="1"/>
  <c r="K15" i="7"/>
  <c r="F15" i="7"/>
  <c r="D15" i="7"/>
  <c r="J15" i="7" s="1"/>
  <c r="K14" i="7"/>
  <c r="F14" i="7"/>
  <c r="D14" i="7"/>
  <c r="J14" i="7" s="1"/>
  <c r="K13" i="7"/>
  <c r="F13" i="7"/>
  <c r="D13" i="7"/>
  <c r="J13" i="7" s="1"/>
  <c r="K12" i="7"/>
  <c r="F12" i="7"/>
  <c r="D12" i="7"/>
  <c r="J12" i="7" s="1"/>
  <c r="K11" i="7"/>
  <c r="F11" i="7"/>
  <c r="D11" i="7"/>
  <c r="J11" i="7" s="1"/>
  <c r="K10" i="7"/>
  <c r="F10" i="7"/>
  <c r="D10" i="7"/>
  <c r="J10" i="7" s="1"/>
  <c r="K9" i="7"/>
  <c r="F9" i="7"/>
  <c r="D9" i="7"/>
  <c r="J9" i="7" s="1"/>
  <c r="K8" i="7"/>
  <c r="F8" i="7"/>
  <c r="D8" i="7"/>
  <c r="J8" i="7" s="1"/>
  <c r="K7" i="7"/>
  <c r="F7" i="7"/>
  <c r="D7" i="7"/>
  <c r="J7" i="7" s="1"/>
  <c r="K6" i="7"/>
  <c r="F6" i="7"/>
  <c r="D6" i="7"/>
  <c r="J6" i="7" s="1"/>
  <c r="K5" i="7"/>
  <c r="F5" i="7"/>
  <c r="D5" i="7"/>
  <c r="J5" i="7" s="1"/>
  <c r="K4" i="7"/>
  <c r="F4" i="7"/>
  <c r="D4" i="7"/>
  <c r="J4" i="7" s="1"/>
  <c r="K3" i="7"/>
  <c r="F3" i="7"/>
  <c r="D3" i="7"/>
  <c r="J3" i="7" s="1"/>
  <c r="K10" i="1"/>
  <c r="K9" i="1"/>
  <c r="K8" i="1"/>
  <c r="K7" i="1"/>
  <c r="K6" i="1"/>
  <c r="K5" i="1"/>
  <c r="K4" i="1"/>
  <c r="K3" i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" i="4"/>
  <c r="F10" i="1"/>
  <c r="D10" i="1"/>
  <c r="J10" i="1" s="1"/>
  <c r="F9" i="1"/>
  <c r="D9" i="1"/>
  <c r="J9" i="1" s="1"/>
  <c r="F8" i="1"/>
  <c r="D8" i="1"/>
  <c r="J8" i="1" s="1"/>
  <c r="F7" i="1"/>
  <c r="D7" i="1"/>
  <c r="J7" i="1" s="1"/>
  <c r="F6" i="1"/>
  <c r="D6" i="1"/>
  <c r="J6" i="1" s="1"/>
  <c r="F5" i="1"/>
  <c r="D5" i="1"/>
  <c r="J5" i="1" s="1"/>
  <c r="F4" i="1"/>
  <c r="D4" i="1"/>
  <c r="J4" i="1" s="1"/>
  <c r="F3" i="1"/>
  <c r="D3" i="1"/>
  <c r="J3" i="1" s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6" i="4"/>
  <c r="F7" i="4"/>
  <c r="F8" i="4"/>
  <c r="F9" i="4"/>
  <c r="F10" i="4"/>
  <c r="F5" i="4"/>
  <c r="F4" i="4"/>
  <c r="F3" i="4"/>
  <c r="D4" i="4"/>
  <c r="J4" i="4" s="1"/>
  <c r="D5" i="4"/>
  <c r="J5" i="4" s="1"/>
  <c r="D6" i="4"/>
  <c r="J6" i="4" s="1"/>
  <c r="D7" i="4"/>
  <c r="J7" i="4" s="1"/>
  <c r="D8" i="4"/>
  <c r="J8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18" i="4"/>
  <c r="J18" i="4" s="1"/>
  <c r="D19" i="4"/>
  <c r="J19" i="4" s="1"/>
  <c r="D20" i="4"/>
  <c r="J20" i="4" s="1"/>
  <c r="D21" i="4"/>
  <c r="J21" i="4" s="1"/>
  <c r="D22" i="4"/>
  <c r="J22" i="4" s="1"/>
  <c r="D23" i="4"/>
  <c r="J23" i="4" s="1"/>
  <c r="D24" i="4"/>
  <c r="J24" i="4" s="1"/>
  <c r="D25" i="4"/>
  <c r="J25" i="4" s="1"/>
  <c r="D26" i="4"/>
  <c r="J26" i="4" s="1"/>
  <c r="D27" i="4"/>
  <c r="J27" i="4" s="1"/>
  <c r="D28" i="4"/>
  <c r="J28" i="4" s="1"/>
  <c r="D29" i="4"/>
  <c r="J29" i="4" s="1"/>
  <c r="D30" i="4"/>
  <c r="J30" i="4" s="1"/>
  <c r="D3" i="4"/>
  <c r="J3" i="4" s="1"/>
</calcChain>
</file>

<file path=xl/sharedStrings.xml><?xml version="1.0" encoding="utf-8"?>
<sst xmlns="http://schemas.openxmlformats.org/spreadsheetml/2006/main" count="453" uniqueCount="194">
  <si>
    <t>Running</t>
  </si>
  <si>
    <t>Station #</t>
  </si>
  <si>
    <t>Time</t>
  </si>
  <si>
    <t>of Sampling</t>
  </si>
  <si>
    <t>WPT #</t>
  </si>
  <si>
    <t>Comments</t>
  </si>
  <si>
    <t>Time (UTC)</t>
  </si>
  <si>
    <t>Latitude</t>
  </si>
  <si>
    <t>Deg</t>
  </si>
  <si>
    <t>Min</t>
  </si>
  <si>
    <t>Longitude</t>
  </si>
  <si>
    <t>Long</t>
  </si>
  <si>
    <t>Additional</t>
  </si>
  <si>
    <t>each day</t>
  </si>
  <si>
    <t>O2 disabled</t>
  </si>
  <si>
    <t>2010-04-28T14:15:41Z</t>
  </si>
  <si>
    <t>2010-04-28T14:30:24Z</t>
  </si>
  <si>
    <t>2010-04-28T14:48:05Z</t>
  </si>
  <si>
    <t>2010-04-28T15:04:12Z</t>
  </si>
  <si>
    <t>2010-04-28T15:19:06Z</t>
  </si>
  <si>
    <t>2010-04-28T15:34:12Z</t>
  </si>
  <si>
    <t>2010-04-28T15:49:38Z</t>
  </si>
  <si>
    <t>2010-04-28T16:05:46Z</t>
  </si>
  <si>
    <t>2010-04-28T16:19:32Z</t>
  </si>
  <si>
    <t>2010-04-28T16:33:56Z</t>
  </si>
  <si>
    <t>2010-04-28T16:49:15Z</t>
  </si>
  <si>
    <t>2010-04-28T17:04:35Z</t>
  </si>
  <si>
    <t>2010-04-28T17:19:45Z</t>
  </si>
  <si>
    <t>2010-04-28T17:36:01Z</t>
  </si>
  <si>
    <t>2010-04-28T17:59:55Z</t>
  </si>
  <si>
    <t>2010-04-28T18:15:14Z</t>
  </si>
  <si>
    <t>2010-04-28T18:31:16Z</t>
  </si>
  <si>
    <t>2010-04-28T18:49:06Z</t>
  </si>
  <si>
    <t>2010-04-28T19:03:12Z</t>
  </si>
  <si>
    <t>2010-04-28T19:18:39Z</t>
  </si>
  <si>
    <t>2010-04-28T19:31:39Z</t>
  </si>
  <si>
    <t>2010-04-28T19:48:46Z</t>
  </si>
  <si>
    <t>2010-04-28T20:04:05Z</t>
  </si>
  <si>
    <t>2010-04-28T20:19:28Z</t>
  </si>
  <si>
    <t>2010-04-28T20:37:37Z</t>
  </si>
  <si>
    <t>2010-04-28T21:01:52Z</t>
  </si>
  <si>
    <t>2010-04-28T21:21:45Z</t>
  </si>
  <si>
    <t>2010-04-28T21:34:52Z</t>
  </si>
  <si>
    <t>Raw Lat</t>
  </si>
  <si>
    <t>Raw Lon</t>
  </si>
  <si>
    <t>2010-04-27T20:30:06Z</t>
  </si>
  <si>
    <t>2010-04-27T20:54:05Z</t>
  </si>
  <si>
    <t>2010-04-27T21:09:44Z</t>
  </si>
  <si>
    <t>2010-04-27T21:36:23Z</t>
  </si>
  <si>
    <t>2010-04-27T21:55:32Z</t>
  </si>
  <si>
    <t>2010-04-27T22:12:42Z</t>
  </si>
  <si>
    <t>2010-04-27T22:36:04Z</t>
  </si>
  <si>
    <t>2010-04-27T22:51:51Z</t>
  </si>
  <si>
    <t>Error</t>
  </si>
  <si>
    <t>X-Pos</t>
  </si>
  <si>
    <t>UTC</t>
  </si>
  <si>
    <t xml:space="preserve">Time </t>
  </si>
  <si>
    <t>2010-04-29T15:00:03Z</t>
  </si>
  <si>
    <t>2010-04-29T15:16:00Z</t>
  </si>
  <si>
    <t>2010-04-29T15:45:30Z</t>
  </si>
  <si>
    <t>2010-04-29T15:57:06Z</t>
  </si>
  <si>
    <t>2010-04-29T16:08:23Z</t>
  </si>
  <si>
    <t>2010-04-29T16:20:16Z</t>
  </si>
  <si>
    <t>2010-04-29T16:30:35Z</t>
  </si>
  <si>
    <t>2010-04-29T17:07:21Z</t>
  </si>
  <si>
    <t>2010-04-29T17:19:28Z</t>
  </si>
  <si>
    <t>2010-04-29T17:32:47Z</t>
  </si>
  <si>
    <t>2010-04-29T17:42:04Z</t>
  </si>
  <si>
    <t>2010-04-29T17:51:13Z</t>
  </si>
  <si>
    <t>2010-04-29T18:00:31Z</t>
  </si>
  <si>
    <t>2010-04-29T18:08:59Z</t>
  </si>
  <si>
    <t>2010-04-29T18:20:37Z</t>
  </si>
  <si>
    <t>2010-04-29T18:32:36Z</t>
  </si>
  <si>
    <t>2010-04-29T18:45:12Z</t>
  </si>
  <si>
    <t>2010-04-29T18:58:44Z</t>
  </si>
  <si>
    <t>2010-04-29T19:09:40Z</t>
  </si>
  <si>
    <t>2010-04-29T19:20:28Z</t>
  </si>
  <si>
    <t>2010-04-29T19:29:53Z</t>
  </si>
  <si>
    <t>2010-04-29T19:39:28Z</t>
  </si>
  <si>
    <t>2010-04-29T19:49:37Z</t>
  </si>
  <si>
    <t>2010-04-29T20:26:47Z</t>
  </si>
  <si>
    <t>Bay station</t>
  </si>
  <si>
    <t>Bay station 2</t>
  </si>
  <si>
    <t>wpt on land</t>
  </si>
  <si>
    <t>CTD</t>
  </si>
  <si>
    <t>Cast</t>
  </si>
  <si>
    <t>Run</t>
  </si>
  <si>
    <t>St #</t>
  </si>
  <si>
    <t>Lat</t>
  </si>
  <si>
    <t>Lon</t>
  </si>
  <si>
    <t>orig wpt land</t>
  </si>
  <si>
    <t>is turbidity</t>
  </si>
  <si>
    <t>maximum</t>
  </si>
  <si>
    <t>in bay</t>
  </si>
  <si>
    <t>hence start at 2</t>
  </si>
  <si>
    <t>ctd station 1</t>
  </si>
  <si>
    <t>Date/Time (UTC)</t>
  </si>
  <si>
    <t>2010-04-30T14:15:23Z</t>
  </si>
  <si>
    <t>2010-04-30T14:20:21Z</t>
  </si>
  <si>
    <t>2010-04-30T14:25:27Z</t>
  </si>
  <si>
    <t>2010-04-30T14:27:37Z</t>
  </si>
  <si>
    <t>2010-04-30T14:32:52Z</t>
  </si>
  <si>
    <t>2010-04-30T14:36:21Z</t>
  </si>
  <si>
    <t>2010-04-30T14:45:10Z</t>
  </si>
  <si>
    <t>2010-04-30T14:48:28Z</t>
  </si>
  <si>
    <t>2010-04-30T14:52:39Z</t>
  </si>
  <si>
    <t>2010-04-30T14:58:52Z</t>
  </si>
  <si>
    <t>2010-04-30T15:01:41Z</t>
  </si>
  <si>
    <t>2010-04-30T15:06:04Z</t>
  </si>
  <si>
    <t>2010-04-30T15:14:16Z</t>
  </si>
  <si>
    <t>2010-04-30T15:16:40Z</t>
  </si>
  <si>
    <t>2010-04-30T15:19:56Z</t>
  </si>
  <si>
    <t>2010-04-30T15:26:11Z</t>
  </si>
  <si>
    <t>2010-04-30T15:32:29Z</t>
  </si>
  <si>
    <t>2010-04-30T15:40:19Z</t>
  </si>
  <si>
    <t>2010-04-30T15:45:53Z</t>
  </si>
  <si>
    <t>2010-04-30T15:49:26Z</t>
  </si>
  <si>
    <t>2010-04-30T15:53:09Z</t>
  </si>
  <si>
    <t>2010-04-30T16:03:16Z</t>
  </si>
  <si>
    <t>2010-04-30T16:08:11Z</t>
  </si>
  <si>
    <t>2010-04-30T16:11:47Z</t>
  </si>
  <si>
    <t>2010-04-30T16:15:48Z</t>
  </si>
  <si>
    <t>2010-04-30T16:18:04Z</t>
  </si>
  <si>
    <t>2010-04-30T16:19:35Z</t>
  </si>
  <si>
    <t>2010-04-30T16:22:21Z</t>
  </si>
  <si>
    <t>2010-04-30T16:24:16Z</t>
  </si>
  <si>
    <t>2010-04-30T16:28:03Z</t>
  </si>
  <si>
    <t>2010-04-30T16:34:27Z</t>
  </si>
  <si>
    <t>2010-04-30T16:40:11Z</t>
  </si>
  <si>
    <t>2010-04-30T16:47:04Z</t>
  </si>
  <si>
    <t>2010-04-30T17:18:32Z</t>
  </si>
  <si>
    <t>2010-04-30T17:21:13Z</t>
  </si>
  <si>
    <t>2010-04-30T17:26:34Z</t>
  </si>
  <si>
    <t>2010-04-30T17:40:46Z</t>
  </si>
  <si>
    <t>2010-04-30T17:47:55Z</t>
  </si>
  <si>
    <t>2010-04-30T17:53:27Z</t>
  </si>
  <si>
    <t>2010-04-30T17:59:18Z</t>
  </si>
  <si>
    <t>2010-04-30T18:04:00Z</t>
  </si>
  <si>
    <t>2010-04-30T18:06:18Z</t>
  </si>
  <si>
    <t>2010-04-30T18:12:00Z</t>
  </si>
  <si>
    <t>2010-04-30T18:17:59Z</t>
  </si>
  <si>
    <t>2010-04-30T18:25:44Z</t>
  </si>
  <si>
    <t>2010-04-30T18:35:55Z</t>
  </si>
  <si>
    <t>2010-04-30T18:39:31Z</t>
  </si>
  <si>
    <t>2010-04-30T18:41:53Z</t>
  </si>
  <si>
    <t>2010-04-30T18:44:24Z</t>
  </si>
  <si>
    <t>Rationale</t>
  </si>
  <si>
    <t>Station</t>
  </si>
  <si>
    <t>North Channel transect Isla Canales de Tierra (ICT)</t>
  </si>
  <si>
    <t>Playa Limon (1) perpendicular transect nearshore to offshore</t>
  </si>
  <si>
    <t>Playa Limon (2) middle</t>
  </si>
  <si>
    <t>Playa Limon (3) offshore</t>
  </si>
  <si>
    <t>Playa Limon Permanent Coral Monitoring Station &amp; North endpoint of North Channel transect ICT</t>
  </si>
  <si>
    <t>Manglarito (1) Bay (Waterfall) perpendicular transect nearshore to offshore</t>
  </si>
  <si>
    <t>Manglarito (2) middle</t>
  </si>
  <si>
    <t>Manglarito (3) offshore</t>
  </si>
  <si>
    <t>Edge of Mixing Front?</t>
  </si>
  <si>
    <t>Middle of mixing front</t>
  </si>
  <si>
    <t>Edge of mixing front</t>
  </si>
  <si>
    <t xml:space="preserve">Ensenada Mona (1) perpendicular transect nearshore </t>
  </si>
  <si>
    <t>Ensenada Mona (2) middle</t>
  </si>
  <si>
    <t>Ensenada Mona (3) offshore</t>
  </si>
  <si>
    <t>Punta Gorda (1) Coastal area sample  (parallel)  'pristine'</t>
  </si>
  <si>
    <t>Punta Gorda (2) Coastal area sample (parallel) 'deforestation evident'</t>
  </si>
  <si>
    <t xml:space="preserve">Ensenada Pixvae (1) perpendicular transect (offshore) </t>
  </si>
  <si>
    <t>Ensenada Pixvae Permanent Coral Monitoring Station</t>
  </si>
  <si>
    <t>Ensenada Pixvae (2) perpendicular transect (middle)</t>
  </si>
  <si>
    <t>Ensenada Pixvae (3) perpendiuclar transect (nearshore) freshwater lenses - raining</t>
  </si>
  <si>
    <t>Aguja (1) perpendicular transect nearshore &amp; Permanent Coral Monitoring Station</t>
  </si>
  <si>
    <t xml:space="preserve">Ensenada Rosario (1) perpendicular transect nearshore </t>
  </si>
  <si>
    <t>Ensenada Rosario (2) perpendicular transect middle</t>
  </si>
  <si>
    <t>Ensenada Rosario (Salt Wedge? - adaptive sampling surface expression of freshwater</t>
  </si>
  <si>
    <t>Ensenada Rosario (3) perpendicular transect offshore</t>
  </si>
  <si>
    <t>Aguaja (2) perpendicular transect middle</t>
  </si>
  <si>
    <t>Aguaja (3) perpendicular transect offshore</t>
  </si>
  <si>
    <t>Repeat cast of Waypoint 38 - near Isla Muela de Caballo - to establish temporal variability</t>
  </si>
  <si>
    <t>Isla Pacora Permanent Coral Monitoring Station &amp; (1) South channel transect ICT</t>
  </si>
  <si>
    <t>South channel transect ICT middle station (2)</t>
  </si>
  <si>
    <t>PLUTO and northern endpoint (3) of South Channel transect ICT</t>
  </si>
  <si>
    <t>Bahia Honda outer</t>
  </si>
  <si>
    <t>Bahia Honda East</t>
  </si>
  <si>
    <t>Bahia Honda (south of Isla Managua)</t>
  </si>
  <si>
    <t>Bahia Honda (north of Isla managua)</t>
  </si>
  <si>
    <t>Bahia Honda (Punta Miel - Permanent Coral Monitoring Station)</t>
  </si>
  <si>
    <t>Repeat cast of Waypoint 51 to establish temporal variability</t>
  </si>
  <si>
    <t>Service Marina (1) outer perpendicular transect</t>
  </si>
  <si>
    <t>Service Marina (2) middle</t>
  </si>
  <si>
    <t>Service Marina (3) inner</t>
  </si>
  <si>
    <t xml:space="preserve">Service Marina Permanent Coral Monitoring Station (next to buoy) </t>
  </si>
  <si>
    <t>Playa Guavo (ICT) Perm. Coral Monitoring Station &amp; South endpoint of North Channel transect ICT</t>
  </si>
  <si>
    <t>Bahia Honda</t>
  </si>
  <si>
    <t>(raw)</t>
  </si>
  <si>
    <t>Playa Limon Perm. Coral Mon. Station &amp; N. endpoint of North Channel transect ICT</t>
  </si>
  <si>
    <t>Playa Guavo (ICT) Perm. Coral Mon. Station &amp; S endpoint of N. Channel transect 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</si>
</sst>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0.000"/>
    <numFmt numFmtId="166" formatCode="0.0"/>
    <numFmt numFmtId="167" formatCode="h:mm:ss;@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4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3" borderId="1" xfId="0" applyFont="1" applyFill="1" applyBorder="1"/>
    <xf numFmtId="0" fontId="0" fillId="4" borderId="2" xfId="0" applyFont="1" applyFill="1" applyBorder="1"/>
    <xf numFmtId="0" fontId="0" fillId="3" borderId="2" xfId="0" applyFont="1" applyFill="1" applyBorder="1"/>
    <xf numFmtId="22" fontId="0" fillId="3" borderId="1" xfId="0" applyNumberFormat="1" applyFont="1" applyFill="1" applyBorder="1"/>
    <xf numFmtId="22" fontId="0" fillId="4" borderId="2" xfId="0" applyNumberFormat="1" applyFont="1" applyFill="1" applyBorder="1"/>
    <xf numFmtId="22" fontId="0" fillId="3" borderId="2" xfId="0" applyNumberFormat="1" applyFont="1" applyFill="1" applyBorder="1"/>
    <xf numFmtId="166" fontId="0" fillId="0" borderId="0" xfId="0" applyNumberFormat="1"/>
    <xf numFmtId="0" fontId="0" fillId="2" borderId="0" xfId="0" applyFill="1" applyBorder="1"/>
    <xf numFmtId="0" fontId="0" fillId="2" borderId="3" xfId="0" applyFill="1" applyBorder="1"/>
    <xf numFmtId="167" fontId="0" fillId="0" borderId="0" xfId="0" applyNumberFormat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2" borderId="0" xfId="0" applyFont="1" applyFill="1" applyBorder="1"/>
    <xf numFmtId="0" fontId="0" fillId="0" borderId="0" xfId="0" applyFont="1"/>
    <xf numFmtId="0" fontId="0" fillId="2" borderId="3" xfId="0" applyFont="1" applyFill="1" applyBorder="1"/>
    <xf numFmtId="165" fontId="0" fillId="0" borderId="0" xfId="0" applyNumberFormat="1" applyFont="1"/>
    <xf numFmtId="166" fontId="0" fillId="0" borderId="0" xfId="0" applyNumberFormat="1" applyFont="1"/>
    <xf numFmtId="167" fontId="0" fillId="0" borderId="0" xfId="0" applyNumberFormat="1" applyFont="1"/>
    <xf numFmtId="164" fontId="0" fillId="0" borderId="0" xfId="0" applyNumberFormat="1" applyFont="1"/>
    <xf numFmtId="0" fontId="0" fillId="0" borderId="0" xfId="0" applyBorder="1"/>
    <xf numFmtId="165" fontId="0" fillId="0" borderId="0" xfId="0" applyNumberFormat="1" applyBorder="1"/>
    <xf numFmtId="0" fontId="0" fillId="0" borderId="0" xfId="0" applyNumberFormat="1" applyBorder="1"/>
    <xf numFmtId="166" fontId="0" fillId="0" borderId="0" xfId="0" applyNumberFormat="1" applyBorder="1"/>
    <xf numFmtId="167" fontId="0" fillId="0" borderId="0" xfId="0" applyNumberFormat="1" applyBorder="1"/>
    <xf numFmtId="0" fontId="0" fillId="0" borderId="3" xfId="0" applyBorder="1"/>
    <xf numFmtId="22" fontId="0" fillId="4" borderId="6" xfId="0" applyNumberFormat="1" applyFont="1" applyFill="1" applyBorder="1"/>
    <xf numFmtId="165" fontId="0" fillId="0" borderId="3" xfId="0" applyNumberFormat="1" applyBorder="1"/>
    <xf numFmtId="0" fontId="0" fillId="0" borderId="3" xfId="0" applyNumberFormat="1" applyBorder="1"/>
    <xf numFmtId="0" fontId="0" fillId="4" borderId="6" xfId="0" applyFont="1" applyFill="1" applyBorder="1"/>
    <xf numFmtId="166" fontId="0" fillId="0" borderId="3" xfId="0" applyNumberFormat="1" applyBorder="1"/>
    <xf numFmtId="167" fontId="0" fillId="0" borderId="3" xfId="0" applyNumberFormat="1" applyBorder="1"/>
    <xf numFmtId="0" fontId="0" fillId="0" borderId="7" xfId="0" applyBorder="1"/>
    <xf numFmtId="22" fontId="0" fillId="3" borderId="8" xfId="0" applyNumberFormat="1" applyFont="1" applyFill="1" applyBorder="1"/>
    <xf numFmtId="165" fontId="0" fillId="0" borderId="7" xfId="0" applyNumberFormat="1" applyBorder="1"/>
    <xf numFmtId="0" fontId="0" fillId="0" borderId="7" xfId="0" applyNumberFormat="1" applyBorder="1"/>
    <xf numFmtId="0" fontId="0" fillId="3" borderId="8" xfId="0" applyFont="1" applyFill="1" applyBorder="1"/>
    <xf numFmtId="166" fontId="0" fillId="0" borderId="7" xfId="0" applyNumberFormat="1" applyBorder="1"/>
    <xf numFmtId="167" fontId="0" fillId="0" borderId="7" xfId="0" applyNumberFormat="1" applyBorder="1"/>
    <xf numFmtId="0" fontId="1" fillId="5" borderId="0" xfId="1"/>
    <xf numFmtId="0" fontId="2" fillId="6" borderId="0" xfId="2" applyBorder="1"/>
    <xf numFmtId="0" fontId="3" fillId="7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All!$I$3:$I$200</c:f>
              <c:numCache>
                <c:formatCode>General</c:formatCode>
                <c:ptCount val="198"/>
                <c:pt idx="0">
                  <c:v>-81.532089999999997</c:v>
                </c:pt>
                <c:pt idx="1">
                  <c:v>-81.499781999999996</c:v>
                </c:pt>
                <c:pt idx="2">
                  <c:v>-81.500179000000003</c:v>
                </c:pt>
                <c:pt idx="3">
                  <c:v>-81.499987000000004</c:v>
                </c:pt>
                <c:pt idx="4">
                  <c:v>-81.533455000000004</c:v>
                </c:pt>
                <c:pt idx="5">
                  <c:v>-81.533024999999995</c:v>
                </c:pt>
                <c:pt idx="6">
                  <c:v>-81.567043999999996</c:v>
                </c:pt>
                <c:pt idx="7">
                  <c:v>-81.566817</c:v>
                </c:pt>
                <c:pt idx="8">
                  <c:v>-81.733716000000001</c:v>
                </c:pt>
                <c:pt idx="9">
                  <c:v>-81.733231000000004</c:v>
                </c:pt>
                <c:pt idx="10">
                  <c:v>-81.733208000000005</c:v>
                </c:pt>
                <c:pt idx="11">
                  <c:v>-81.733350000000002</c:v>
                </c:pt>
                <c:pt idx="12">
                  <c:v>-81.733295999999996</c:v>
                </c:pt>
                <c:pt idx="13">
                  <c:v>-81.733405000000005</c:v>
                </c:pt>
                <c:pt idx="14">
                  <c:v>-81.733431999999993</c:v>
                </c:pt>
                <c:pt idx="15">
                  <c:v>-81.700035</c:v>
                </c:pt>
                <c:pt idx="16">
                  <c:v>-81.699923999999996</c:v>
                </c:pt>
                <c:pt idx="17">
                  <c:v>-81.700070999999994</c:v>
                </c:pt>
                <c:pt idx="18">
                  <c:v>-81.700051999999999</c:v>
                </c:pt>
                <c:pt idx="19">
                  <c:v>-81.700072000000006</c:v>
                </c:pt>
                <c:pt idx="20">
                  <c:v>-81.69999</c:v>
                </c:pt>
                <c:pt idx="21">
                  <c:v>-81.691626999999997</c:v>
                </c:pt>
                <c:pt idx="22">
                  <c:v>-81.666550000000001</c:v>
                </c:pt>
                <c:pt idx="23">
                  <c:v>-81.666387999999998</c:v>
                </c:pt>
                <c:pt idx="24">
                  <c:v>-81.666092000000006</c:v>
                </c:pt>
                <c:pt idx="25">
                  <c:v>-81.666822999999994</c:v>
                </c:pt>
                <c:pt idx="26">
                  <c:v>-81.666517999999996</c:v>
                </c:pt>
                <c:pt idx="27">
                  <c:v>-81.666623999999999</c:v>
                </c:pt>
                <c:pt idx="28">
                  <c:v>-81.666747000000001</c:v>
                </c:pt>
                <c:pt idx="29">
                  <c:v>-81.633183000000002</c:v>
                </c:pt>
                <c:pt idx="30">
                  <c:v>-81.633568999999994</c:v>
                </c:pt>
                <c:pt idx="31">
                  <c:v>-81.633442000000002</c:v>
                </c:pt>
                <c:pt idx="32">
                  <c:v>-81.633412000000007</c:v>
                </c:pt>
                <c:pt idx="33">
                  <c:v>-81.633448999999999</c:v>
                </c:pt>
                <c:pt idx="34">
                  <c:v>-81.633453000000003</c:v>
                </c:pt>
                <c:pt idx="35">
                  <c:v>-81.633393999999996</c:v>
                </c:pt>
                <c:pt idx="36">
                  <c:v>-81.600010999999995</c:v>
                </c:pt>
                <c:pt idx="37">
                  <c:v>-81.599980000000002</c:v>
                </c:pt>
                <c:pt idx="38">
                  <c:v>-81.616669000000002</c:v>
                </c:pt>
                <c:pt idx="39">
                  <c:v>-81.616591999999997</c:v>
                </c:pt>
                <c:pt idx="40">
                  <c:v>-81.616715999999997</c:v>
                </c:pt>
                <c:pt idx="41">
                  <c:v>-81.616799999999998</c:v>
                </c:pt>
                <c:pt idx="42">
                  <c:v>-81.616738999999995</c:v>
                </c:pt>
                <c:pt idx="43">
                  <c:v>-81.599963000000002</c:v>
                </c:pt>
                <c:pt idx="44">
                  <c:v>-81.599920999999995</c:v>
                </c:pt>
                <c:pt idx="45">
                  <c:v>-81.589738999999994</c:v>
                </c:pt>
                <c:pt idx="46">
                  <c:v>-81.600001000000006</c:v>
                </c:pt>
                <c:pt idx="47">
                  <c:v>-81.582839000000007</c:v>
                </c:pt>
                <c:pt idx="48">
                  <c:v>-81.583348999999998</c:v>
                </c:pt>
                <c:pt idx="49">
                  <c:v>-81.600071999999997</c:v>
                </c:pt>
                <c:pt idx="50">
                  <c:v>-81.600029000000006</c:v>
                </c:pt>
                <c:pt idx="51">
                  <c:v>-81.600037</c:v>
                </c:pt>
                <c:pt idx="52">
                  <c:v>-81.600026999999997</c:v>
                </c:pt>
                <c:pt idx="53">
                  <c:v>-81.583365999999998</c:v>
                </c:pt>
                <c:pt idx="54">
                  <c:v>-81.566737000000003</c:v>
                </c:pt>
                <c:pt idx="55">
                  <c:v>-81.550003000000004</c:v>
                </c:pt>
                <c:pt idx="56">
                  <c:v>-81.550005999999996</c:v>
                </c:pt>
                <c:pt idx="57">
                  <c:v>-81.566568000000004</c:v>
                </c:pt>
                <c:pt idx="58">
                  <c:v>-81.583342999999999</c:v>
                </c:pt>
                <c:pt idx="59">
                  <c:v>-81.566642000000002</c:v>
                </c:pt>
                <c:pt idx="60">
                  <c:v>-81.569989000000007</c:v>
                </c:pt>
                <c:pt idx="61">
                  <c:v>-81.574768000000006</c:v>
                </c:pt>
                <c:pt idx="62">
                  <c:v>-81.575883000000005</c:v>
                </c:pt>
                <c:pt idx="63">
                  <c:v>-81.577074999999994</c:v>
                </c:pt>
                <c:pt idx="64">
                  <c:v>-81.573295000000002</c:v>
                </c:pt>
                <c:pt idx="65">
                  <c:v>-81.573649000000003</c:v>
                </c:pt>
                <c:pt idx="66">
                  <c:v>-81.574211000000005</c:v>
                </c:pt>
                <c:pt idx="67">
                  <c:v>-81.575877000000006</c:v>
                </c:pt>
                <c:pt idx="68">
                  <c:v>-81.578625000000002</c:v>
                </c:pt>
                <c:pt idx="69">
                  <c:v>-81.590373</c:v>
                </c:pt>
                <c:pt idx="70">
                  <c:v>-81.590508</c:v>
                </c:pt>
                <c:pt idx="71">
                  <c:v>-81.590580000000003</c:v>
                </c:pt>
                <c:pt idx="72">
                  <c:v>-81.581338000000002</c:v>
                </c:pt>
                <c:pt idx="73">
                  <c:v>-81.582868000000005</c:v>
                </c:pt>
                <c:pt idx="74">
                  <c:v>-81.586834999999994</c:v>
                </c:pt>
                <c:pt idx="75">
                  <c:v>-81.594515999999999</c:v>
                </c:pt>
                <c:pt idx="76">
                  <c:v>-81.592065000000005</c:v>
                </c:pt>
                <c:pt idx="77">
                  <c:v>-81.588560999999999</c:v>
                </c:pt>
                <c:pt idx="78">
                  <c:v>-81.586337</c:v>
                </c:pt>
                <c:pt idx="79">
                  <c:v>-81.584176999999997</c:v>
                </c:pt>
                <c:pt idx="80">
                  <c:v>-81.581829999999997</c:v>
                </c:pt>
                <c:pt idx="81">
                  <c:v>-81.580104000000006</c:v>
                </c:pt>
                <c:pt idx="82">
                  <c:v>-81.573960999999997</c:v>
                </c:pt>
                <c:pt idx="83">
                  <c:v>-81.576466999999994</c:v>
                </c:pt>
                <c:pt idx="84">
                  <c:v>-81.577951999999996</c:v>
                </c:pt>
                <c:pt idx="85">
                  <c:v>-81.578327999999999</c:v>
                </c:pt>
                <c:pt idx="86">
                  <c:v>-81.578639999999993</c:v>
                </c:pt>
                <c:pt idx="87">
                  <c:v>-81.579275999999993</c:v>
                </c:pt>
                <c:pt idx="88">
                  <c:v>-81.579920999999999</c:v>
                </c:pt>
                <c:pt idx="89">
                  <c:v>-81.581542999999996</c:v>
                </c:pt>
                <c:pt idx="90">
                  <c:v>-81.590312999999995</c:v>
                </c:pt>
                <c:pt idx="91">
                  <c:v>-81.600476999999998</c:v>
                </c:pt>
                <c:pt idx="92">
                  <c:v>-81.599951000000004</c:v>
                </c:pt>
                <c:pt idx="93">
                  <c:v>-81.582446000000004</c:v>
                </c:pt>
                <c:pt idx="94">
                  <c:v>-81.581536999999997</c:v>
                </c:pt>
                <c:pt idx="95">
                  <c:v>-81.579723000000001</c:v>
                </c:pt>
                <c:pt idx="96">
                  <c:v>-81.537614000000005</c:v>
                </c:pt>
                <c:pt idx="97">
                  <c:v>-81.528830999999997</c:v>
                </c:pt>
                <c:pt idx="98">
                  <c:v>-81.518732</c:v>
                </c:pt>
                <c:pt idx="99">
                  <c:v>-81.513197000000005</c:v>
                </c:pt>
                <c:pt idx="100">
                  <c:v>-81.511347000000001</c:v>
                </c:pt>
                <c:pt idx="101">
                  <c:v>-81.513797999999994</c:v>
                </c:pt>
                <c:pt idx="102">
                  <c:v>-81.530384999999995</c:v>
                </c:pt>
                <c:pt idx="103">
                  <c:v>-81.540845000000004</c:v>
                </c:pt>
                <c:pt idx="104">
                  <c:v>-81.550081000000006</c:v>
                </c:pt>
                <c:pt idx="105">
                  <c:v>-81.574793999999997</c:v>
                </c:pt>
                <c:pt idx="106">
                  <c:v>-81.575982999999994</c:v>
                </c:pt>
                <c:pt idx="107">
                  <c:v>-81.576809999999995</c:v>
                </c:pt>
                <c:pt idx="108">
                  <c:v>-81.577400999999995</c:v>
                </c:pt>
              </c:numCache>
            </c:numRef>
          </c:xVal>
          <c:yVal>
            <c:numRef>
              <c:f>All!$H$3:$H$200</c:f>
              <c:numCache>
                <c:formatCode>General</c:formatCode>
                <c:ptCount val="198"/>
                <c:pt idx="0">
                  <c:v>7.7148289999999999</c:v>
                </c:pt>
                <c:pt idx="1">
                  <c:v>7.6999769999999996</c:v>
                </c:pt>
                <c:pt idx="2">
                  <c:v>7.6832549999999999</c:v>
                </c:pt>
                <c:pt idx="3">
                  <c:v>7.649972</c:v>
                </c:pt>
                <c:pt idx="4">
                  <c:v>7.6501020000000004</c:v>
                </c:pt>
                <c:pt idx="5">
                  <c:v>7.6835069999999996</c:v>
                </c:pt>
                <c:pt idx="6">
                  <c:v>7.6500899999999996</c:v>
                </c:pt>
                <c:pt idx="7">
                  <c:v>7.6833239999999998</c:v>
                </c:pt>
                <c:pt idx="8">
                  <c:v>7.6501780000000004</c:v>
                </c:pt>
                <c:pt idx="9">
                  <c:v>7.6833710000000002</c:v>
                </c:pt>
                <c:pt idx="10">
                  <c:v>7.7168369999999999</c:v>
                </c:pt>
                <c:pt idx="11">
                  <c:v>7.7500609999999996</c:v>
                </c:pt>
                <c:pt idx="12">
                  <c:v>7.7834700000000003</c:v>
                </c:pt>
                <c:pt idx="13">
                  <c:v>7.8167419999999996</c:v>
                </c:pt>
                <c:pt idx="14">
                  <c:v>7.8502640000000001</c:v>
                </c:pt>
                <c:pt idx="15">
                  <c:v>7.850149</c:v>
                </c:pt>
                <c:pt idx="16">
                  <c:v>7.816605</c:v>
                </c:pt>
                <c:pt idx="17">
                  <c:v>7.7832629999999998</c:v>
                </c:pt>
                <c:pt idx="18">
                  <c:v>7.7497699999999998</c:v>
                </c:pt>
                <c:pt idx="19">
                  <c:v>7.7165990000000004</c:v>
                </c:pt>
                <c:pt idx="20">
                  <c:v>7.683236</c:v>
                </c:pt>
                <c:pt idx="21">
                  <c:v>7.6498390000000001</c:v>
                </c:pt>
                <c:pt idx="22">
                  <c:v>7.6500370000000002</c:v>
                </c:pt>
                <c:pt idx="23">
                  <c:v>7.6846019999999999</c:v>
                </c:pt>
                <c:pt idx="24">
                  <c:v>7.7162750000000004</c:v>
                </c:pt>
                <c:pt idx="25">
                  <c:v>7.7503149999999996</c:v>
                </c:pt>
                <c:pt idx="26">
                  <c:v>7.7834469999999998</c:v>
                </c:pt>
                <c:pt idx="27">
                  <c:v>7.8166960000000003</c:v>
                </c:pt>
                <c:pt idx="28">
                  <c:v>7.8501399999999997</c:v>
                </c:pt>
                <c:pt idx="29">
                  <c:v>7.8500509999999997</c:v>
                </c:pt>
                <c:pt idx="30">
                  <c:v>7.816554</c:v>
                </c:pt>
                <c:pt idx="31">
                  <c:v>7.7833889999999997</c:v>
                </c:pt>
                <c:pt idx="32">
                  <c:v>7.7502139999999997</c:v>
                </c:pt>
                <c:pt idx="33">
                  <c:v>7.7166759999999996</c:v>
                </c:pt>
                <c:pt idx="34">
                  <c:v>7.6835000000000004</c:v>
                </c:pt>
                <c:pt idx="35">
                  <c:v>7.6500009999999996</c:v>
                </c:pt>
                <c:pt idx="36">
                  <c:v>7.6499769999999998</c:v>
                </c:pt>
                <c:pt idx="37">
                  <c:v>7.6833600000000004</c:v>
                </c:pt>
                <c:pt idx="38">
                  <c:v>7.7166709999999998</c:v>
                </c:pt>
                <c:pt idx="39">
                  <c:v>7.7334370000000003</c:v>
                </c:pt>
                <c:pt idx="40">
                  <c:v>7.7500450000000001</c:v>
                </c:pt>
                <c:pt idx="41">
                  <c:v>7.7667070000000002</c:v>
                </c:pt>
                <c:pt idx="42">
                  <c:v>7.783353</c:v>
                </c:pt>
                <c:pt idx="43">
                  <c:v>7.8499730000000003</c:v>
                </c:pt>
                <c:pt idx="44">
                  <c:v>7.8166419999999999</c:v>
                </c:pt>
                <c:pt idx="45">
                  <c:v>7.790635</c:v>
                </c:pt>
                <c:pt idx="46">
                  <c:v>7.7833100000000002</c:v>
                </c:pt>
                <c:pt idx="47">
                  <c:v>7.7798069999999999</c:v>
                </c:pt>
                <c:pt idx="48">
                  <c:v>7.7667039999999998</c:v>
                </c:pt>
                <c:pt idx="49">
                  <c:v>7.7666519999999997</c:v>
                </c:pt>
                <c:pt idx="50">
                  <c:v>7.7499929999999999</c:v>
                </c:pt>
                <c:pt idx="51">
                  <c:v>7.7334250000000004</c:v>
                </c:pt>
                <c:pt idx="52">
                  <c:v>7.7167000000000003</c:v>
                </c:pt>
                <c:pt idx="53">
                  <c:v>7.7166620000000004</c:v>
                </c:pt>
                <c:pt idx="54">
                  <c:v>7.7166819999999996</c:v>
                </c:pt>
                <c:pt idx="55">
                  <c:v>7.7166800000000002</c:v>
                </c:pt>
                <c:pt idx="56">
                  <c:v>7.733365</c:v>
                </c:pt>
                <c:pt idx="57">
                  <c:v>7.7333550000000004</c:v>
                </c:pt>
                <c:pt idx="58">
                  <c:v>7.7319889999999996</c:v>
                </c:pt>
                <c:pt idx="59">
                  <c:v>7.7499750000000001</c:v>
                </c:pt>
                <c:pt idx="60">
                  <c:v>7.7568760000000001</c:v>
                </c:pt>
                <c:pt idx="61">
                  <c:v>7.7652010000000002</c:v>
                </c:pt>
                <c:pt idx="62">
                  <c:v>7.764583</c:v>
                </c:pt>
                <c:pt idx="63">
                  <c:v>7.7635930000000002</c:v>
                </c:pt>
                <c:pt idx="64">
                  <c:v>7.762626</c:v>
                </c:pt>
                <c:pt idx="65">
                  <c:v>7.7568659999999996</c:v>
                </c:pt>
                <c:pt idx="66">
                  <c:v>7.7860569999999996</c:v>
                </c:pt>
                <c:pt idx="67">
                  <c:v>7.7847169999999997</c:v>
                </c:pt>
                <c:pt idx="68">
                  <c:v>7.7826899999999997</c:v>
                </c:pt>
                <c:pt idx="69">
                  <c:v>7.7853839999999996</c:v>
                </c:pt>
                <c:pt idx="70">
                  <c:v>7.7851809999999997</c:v>
                </c:pt>
                <c:pt idx="71">
                  <c:v>7.7840499999999997</c:v>
                </c:pt>
                <c:pt idx="72">
                  <c:v>7.7933950000000003</c:v>
                </c:pt>
                <c:pt idx="73">
                  <c:v>7.7933589999999997</c:v>
                </c:pt>
                <c:pt idx="74">
                  <c:v>7.7931780000000002</c:v>
                </c:pt>
                <c:pt idx="75">
                  <c:v>7.8074729999999999</c:v>
                </c:pt>
                <c:pt idx="76">
                  <c:v>7.8159780000000003</c:v>
                </c:pt>
                <c:pt idx="77">
                  <c:v>7.834333</c:v>
                </c:pt>
                <c:pt idx="78">
                  <c:v>7.8323929999999997</c:v>
                </c:pt>
                <c:pt idx="79">
                  <c:v>7.834009</c:v>
                </c:pt>
                <c:pt idx="80">
                  <c:v>7.8350970000000002</c:v>
                </c:pt>
                <c:pt idx="81">
                  <c:v>7.8652259999999998</c:v>
                </c:pt>
                <c:pt idx="82">
                  <c:v>7.8574989999999998</c:v>
                </c:pt>
                <c:pt idx="83">
                  <c:v>7.8581399999999997</c:v>
                </c:pt>
                <c:pt idx="84">
                  <c:v>7.8589120000000001</c:v>
                </c:pt>
                <c:pt idx="85">
                  <c:v>7.8590059999999999</c:v>
                </c:pt>
                <c:pt idx="86">
                  <c:v>7.8590220000000004</c:v>
                </c:pt>
                <c:pt idx="87">
                  <c:v>7.8592399999999998</c:v>
                </c:pt>
                <c:pt idx="88">
                  <c:v>7.8593840000000004</c:v>
                </c:pt>
                <c:pt idx="89">
                  <c:v>7.8595509999999997</c:v>
                </c:pt>
                <c:pt idx="90">
                  <c:v>7.8597080000000004</c:v>
                </c:pt>
                <c:pt idx="91">
                  <c:v>7.8589039999999999</c:v>
                </c:pt>
                <c:pt idx="92">
                  <c:v>7.8500030000000001</c:v>
                </c:pt>
                <c:pt idx="93">
                  <c:v>7.7353639999999997</c:v>
                </c:pt>
                <c:pt idx="94">
                  <c:v>7.7366130000000002</c:v>
                </c:pt>
                <c:pt idx="95">
                  <c:v>7.738499</c:v>
                </c:pt>
                <c:pt idx="96">
                  <c:v>7.7356730000000002</c:v>
                </c:pt>
                <c:pt idx="97">
                  <c:v>7.7384329999999997</c:v>
                </c:pt>
                <c:pt idx="98">
                  <c:v>7.7382609999999996</c:v>
                </c:pt>
                <c:pt idx="99">
                  <c:v>7.7468570000000003</c:v>
                </c:pt>
                <c:pt idx="100">
                  <c:v>7.7548120000000003</c:v>
                </c:pt>
                <c:pt idx="101">
                  <c:v>7.7552390000000004</c:v>
                </c:pt>
                <c:pt idx="102">
                  <c:v>7.7528050000000004</c:v>
                </c:pt>
                <c:pt idx="103">
                  <c:v>7.7468250000000003</c:v>
                </c:pt>
                <c:pt idx="104">
                  <c:v>7.7334079999999998</c:v>
                </c:pt>
                <c:pt idx="105">
                  <c:v>7.744319</c:v>
                </c:pt>
                <c:pt idx="106">
                  <c:v>7.7443210000000002</c:v>
                </c:pt>
                <c:pt idx="107">
                  <c:v>7.7438830000000003</c:v>
                </c:pt>
                <c:pt idx="108">
                  <c:v>7.7439450000000001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08640"/>
        <c:axId val="208210176"/>
      </c:scatterChart>
      <c:valAx>
        <c:axId val="2082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210176"/>
        <c:crosses val="autoZero"/>
        <c:crossBetween val="midCat"/>
      </c:valAx>
      <c:valAx>
        <c:axId val="20821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8208640"/>
        <c:crosses val="autoZero"/>
        <c:crossBetween val="midCat"/>
      </c:valAx>
      <c:spPr>
        <a:noFill/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9522" cy="63036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M18" sqref="M18"/>
    </sheetView>
  </sheetViews>
  <sheetFormatPr defaultRowHeight="14.4" x14ac:dyDescent="0.3"/>
  <cols>
    <col min="1" max="1" width="9.109375" customWidth="1"/>
    <col min="2" max="2" width="19.5546875" customWidth="1"/>
    <col min="4" max="4" width="9.33203125" customWidth="1"/>
    <col min="13" max="13" width="18.44140625" customWidth="1"/>
  </cols>
  <sheetData>
    <row r="1" spans="1:13" x14ac:dyDescent="0.3">
      <c r="A1" s="4" t="s">
        <v>0</v>
      </c>
      <c r="B1" s="4" t="s">
        <v>6</v>
      </c>
      <c r="C1" s="4" t="s">
        <v>7</v>
      </c>
      <c r="D1" s="4" t="s">
        <v>7</v>
      </c>
      <c r="E1" s="4" t="s">
        <v>10</v>
      </c>
      <c r="F1" s="4" t="s">
        <v>11</v>
      </c>
      <c r="G1" s="4" t="s">
        <v>4</v>
      </c>
      <c r="H1" s="4" t="s">
        <v>43</v>
      </c>
      <c r="I1" s="4" t="s">
        <v>44</v>
      </c>
      <c r="J1" s="4" t="s">
        <v>54</v>
      </c>
      <c r="K1" s="4" t="s">
        <v>56</v>
      </c>
      <c r="L1" s="4" t="s">
        <v>84</v>
      </c>
      <c r="M1" s="4" t="s">
        <v>12</v>
      </c>
    </row>
    <row r="2" spans="1:13" x14ac:dyDescent="0.3">
      <c r="A2" s="4" t="s">
        <v>1</v>
      </c>
      <c r="B2" s="4" t="s">
        <v>3</v>
      </c>
      <c r="C2" s="4" t="s">
        <v>8</v>
      </c>
      <c r="D2" s="4" t="s">
        <v>9</v>
      </c>
      <c r="E2" s="4" t="s">
        <v>8</v>
      </c>
      <c r="F2" s="4" t="s">
        <v>9</v>
      </c>
      <c r="G2" s="4" t="s">
        <v>13</v>
      </c>
      <c r="H2" s="4"/>
      <c r="I2" s="4"/>
      <c r="J2" s="4" t="s">
        <v>53</v>
      </c>
      <c r="K2" s="4" t="s">
        <v>55</v>
      </c>
      <c r="L2" s="4" t="s">
        <v>85</v>
      </c>
      <c r="M2" s="4" t="s">
        <v>5</v>
      </c>
    </row>
    <row r="3" spans="1:13" x14ac:dyDescent="0.3">
      <c r="A3">
        <v>1</v>
      </c>
      <c r="B3" s="8" t="s">
        <v>45</v>
      </c>
      <c r="C3">
        <v>7</v>
      </c>
      <c r="D3" s="2">
        <f>(H3-7)*60</f>
        <v>42.889739999999996</v>
      </c>
      <c r="E3">
        <v>81</v>
      </c>
      <c r="F3" s="2">
        <f t="shared" ref="F3:F10" si="0">((I3+81)*60)*-1</f>
        <v>31.925399999999797</v>
      </c>
      <c r="G3" s="3">
        <v>12</v>
      </c>
      <c r="H3" s="5">
        <v>7.7148289999999999</v>
      </c>
      <c r="I3" s="5">
        <v>-81.532089999999997</v>
      </c>
      <c r="J3" s="11">
        <f>SQRT(ABS(ROUND(D3,0)-D3)^2+ABS(ROUND(D3,0)-D3)^2)*110500/60</f>
        <v>287.17327010487571</v>
      </c>
      <c r="K3" s="14" t="str">
        <f>REPLACE(REPLACE(B3,1,11,),9,1,)</f>
        <v>20:30:06</v>
      </c>
      <c r="L3">
        <v>1</v>
      </c>
      <c r="M3" t="s">
        <v>14</v>
      </c>
    </row>
    <row r="4" spans="1:13" x14ac:dyDescent="0.3">
      <c r="A4">
        <v>2</v>
      </c>
      <c r="B4" s="9" t="s">
        <v>46</v>
      </c>
      <c r="C4">
        <v>7</v>
      </c>
      <c r="D4" s="2">
        <f t="shared" ref="D4:D10" si="1">(H4-7)*60</f>
        <v>41.998619999999974</v>
      </c>
      <c r="E4">
        <v>81</v>
      </c>
      <c r="F4" s="2">
        <f t="shared" si="0"/>
        <v>29.98691999999977</v>
      </c>
      <c r="G4" s="3">
        <v>13</v>
      </c>
      <c r="H4" s="6">
        <v>7.6999769999999996</v>
      </c>
      <c r="I4" s="6">
        <v>-81.499781999999996</v>
      </c>
      <c r="J4" s="11">
        <f t="shared" ref="J4:J10" si="2">SQRT(ABS(ROUND(D4,0)-D4)^2+ABS(ROUND(D4,0)-D4)^2)*110500/60</f>
        <v>3.5942237688387197</v>
      </c>
      <c r="K4" s="14" t="str">
        <f t="shared" ref="K4:K9" si="3">REPLACE(REPLACE(B4,1,11,),9,1,)</f>
        <v>20:54:05</v>
      </c>
      <c r="L4">
        <v>2</v>
      </c>
      <c r="M4" t="s">
        <v>14</v>
      </c>
    </row>
    <row r="5" spans="1:13" x14ac:dyDescent="0.3">
      <c r="A5">
        <v>3</v>
      </c>
      <c r="B5" s="10" t="s">
        <v>47</v>
      </c>
      <c r="C5">
        <v>7</v>
      </c>
      <c r="D5" s="2">
        <f t="shared" si="1"/>
        <v>40.9953</v>
      </c>
      <c r="E5">
        <v>81</v>
      </c>
      <c r="F5" s="2">
        <f t="shared" si="0"/>
        <v>30.010740000000169</v>
      </c>
      <c r="G5" s="3">
        <v>14</v>
      </c>
      <c r="H5" s="7">
        <v>7.6832549999999999</v>
      </c>
      <c r="I5" s="7">
        <v>-81.500179000000003</v>
      </c>
      <c r="J5" s="11">
        <f t="shared" si="2"/>
        <v>12.241196893640346</v>
      </c>
      <c r="K5" s="14" t="str">
        <f t="shared" si="3"/>
        <v>21:09:44</v>
      </c>
      <c r="L5">
        <v>3</v>
      </c>
      <c r="M5" t="s">
        <v>14</v>
      </c>
    </row>
    <row r="6" spans="1:13" x14ac:dyDescent="0.3">
      <c r="A6">
        <v>4</v>
      </c>
      <c r="B6" s="9" t="s">
        <v>48</v>
      </c>
      <c r="C6">
        <v>7</v>
      </c>
      <c r="D6" s="2">
        <f t="shared" si="1"/>
        <v>38.99832</v>
      </c>
      <c r="E6">
        <v>81</v>
      </c>
      <c r="F6" s="2">
        <f t="shared" si="0"/>
        <v>29.999220000000264</v>
      </c>
      <c r="G6" s="3">
        <v>15</v>
      </c>
      <c r="H6" s="6">
        <v>7.649972</v>
      </c>
      <c r="I6" s="6">
        <v>-81.499987000000004</v>
      </c>
      <c r="J6" s="11">
        <f t="shared" si="2"/>
        <v>4.3755767619832628</v>
      </c>
      <c r="K6" s="14" t="str">
        <f t="shared" si="3"/>
        <v>21:36:23</v>
      </c>
      <c r="L6">
        <v>4</v>
      </c>
    </row>
    <row r="7" spans="1:13" x14ac:dyDescent="0.3">
      <c r="A7">
        <v>5</v>
      </c>
      <c r="B7" s="10" t="s">
        <v>49</v>
      </c>
      <c r="C7">
        <v>7</v>
      </c>
      <c r="D7" s="2">
        <f t="shared" si="1"/>
        <v>39.006120000000024</v>
      </c>
      <c r="E7">
        <v>81</v>
      </c>
      <c r="F7" s="2">
        <f t="shared" si="0"/>
        <v>32.007300000000214</v>
      </c>
      <c r="G7" s="3">
        <v>16</v>
      </c>
      <c r="H7" s="7">
        <v>7.6501020000000004</v>
      </c>
      <c r="I7" s="7">
        <v>-81.533455000000004</v>
      </c>
      <c r="J7" s="11">
        <f t="shared" si="2"/>
        <v>15.939601061569936</v>
      </c>
      <c r="K7" s="14" t="str">
        <f t="shared" si="3"/>
        <v>21:55:32</v>
      </c>
      <c r="L7">
        <v>5</v>
      </c>
    </row>
    <row r="8" spans="1:13" x14ac:dyDescent="0.3">
      <c r="A8">
        <v>6</v>
      </c>
      <c r="B8" s="9" t="s">
        <v>50</v>
      </c>
      <c r="C8">
        <v>7</v>
      </c>
      <c r="D8" s="2">
        <f t="shared" si="1"/>
        <v>41.010419999999982</v>
      </c>
      <c r="E8">
        <v>81</v>
      </c>
      <c r="F8" s="2">
        <f t="shared" si="0"/>
        <v>31.981499999999699</v>
      </c>
      <c r="G8" s="3">
        <v>17</v>
      </c>
      <c r="H8" s="6">
        <v>7.6835069999999996</v>
      </c>
      <c r="I8" s="6">
        <v>-81.533024999999995</v>
      </c>
      <c r="J8" s="11">
        <f t="shared" si="2"/>
        <v>27.138993964153496</v>
      </c>
      <c r="K8" s="14" t="str">
        <f t="shared" si="3"/>
        <v>22:12:42</v>
      </c>
      <c r="L8">
        <v>6</v>
      </c>
    </row>
    <row r="9" spans="1:13" x14ac:dyDescent="0.3">
      <c r="A9">
        <v>7</v>
      </c>
      <c r="B9" s="10" t="s">
        <v>51</v>
      </c>
      <c r="C9">
        <v>7</v>
      </c>
      <c r="D9" s="2">
        <f t="shared" si="1"/>
        <v>39.00539999999998</v>
      </c>
      <c r="E9">
        <v>81</v>
      </c>
      <c r="F9" s="2">
        <f t="shared" si="0"/>
        <v>34.02263999999974</v>
      </c>
      <c r="G9" s="3">
        <v>18</v>
      </c>
      <c r="H9" s="7">
        <v>7.6500899999999996</v>
      </c>
      <c r="I9" s="7">
        <v>-81.567043999999996</v>
      </c>
      <c r="J9" s="11">
        <f t="shared" si="2"/>
        <v>14.064353877749145</v>
      </c>
      <c r="K9" s="14" t="str">
        <f t="shared" si="3"/>
        <v>22:36:04</v>
      </c>
      <c r="L9">
        <v>7</v>
      </c>
    </row>
    <row r="10" spans="1:13" x14ac:dyDescent="0.3">
      <c r="A10">
        <v>8</v>
      </c>
      <c r="B10" s="9" t="s">
        <v>52</v>
      </c>
      <c r="C10">
        <v>7</v>
      </c>
      <c r="D10" s="2">
        <f t="shared" si="1"/>
        <v>40.999439999999993</v>
      </c>
      <c r="E10">
        <v>81</v>
      </c>
      <c r="F10" s="2">
        <f t="shared" si="0"/>
        <v>34.009020000000021</v>
      </c>
      <c r="G10" s="3">
        <v>19</v>
      </c>
      <c r="H10" s="6">
        <v>7.6833239999999998</v>
      </c>
      <c r="I10" s="6">
        <v>-81.566817</v>
      </c>
      <c r="J10" s="11">
        <f t="shared" si="2"/>
        <v>1.4585255873462599</v>
      </c>
      <c r="K10" s="14" t="str">
        <f>REPLACE(REPLACE(B10,1,11,),9,1,)</f>
        <v>22:51:51</v>
      </c>
      <c r="L10">
        <v>8</v>
      </c>
    </row>
    <row r="11" spans="1:13" x14ac:dyDescent="0.3">
      <c r="J11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N9" sqref="N9"/>
    </sheetView>
  </sheetViews>
  <sheetFormatPr defaultRowHeight="14.4" x14ac:dyDescent="0.3"/>
  <cols>
    <col min="1" max="1" width="9.109375" customWidth="1"/>
    <col min="2" max="2" width="19.5546875" customWidth="1"/>
    <col min="4" max="4" width="9.33203125" customWidth="1"/>
    <col min="13" max="13" width="18.44140625" customWidth="1"/>
  </cols>
  <sheetData>
    <row r="1" spans="1:13" x14ac:dyDescent="0.3">
      <c r="A1" s="12" t="s">
        <v>0</v>
      </c>
      <c r="B1" s="12" t="s">
        <v>6</v>
      </c>
      <c r="C1" s="12" t="s">
        <v>7</v>
      </c>
      <c r="D1" s="12" t="s">
        <v>7</v>
      </c>
      <c r="E1" s="12" t="s">
        <v>10</v>
      </c>
      <c r="F1" s="12" t="s">
        <v>11</v>
      </c>
      <c r="G1" s="12" t="s">
        <v>4</v>
      </c>
      <c r="H1" s="12" t="s">
        <v>43</v>
      </c>
      <c r="I1" s="12" t="s">
        <v>44</v>
      </c>
      <c r="J1" s="12" t="s">
        <v>54</v>
      </c>
      <c r="K1" s="12" t="s">
        <v>2</v>
      </c>
      <c r="L1" s="12" t="s">
        <v>84</v>
      </c>
      <c r="M1" s="12" t="s">
        <v>12</v>
      </c>
    </row>
    <row r="2" spans="1:13" x14ac:dyDescent="0.3">
      <c r="A2" s="13" t="s">
        <v>1</v>
      </c>
      <c r="B2" s="13" t="s">
        <v>3</v>
      </c>
      <c r="C2" s="13" t="s">
        <v>8</v>
      </c>
      <c r="D2" s="13" t="s">
        <v>9</v>
      </c>
      <c r="E2" s="13" t="s">
        <v>8</v>
      </c>
      <c r="F2" s="13" t="s">
        <v>9</v>
      </c>
      <c r="G2" s="13" t="s">
        <v>13</v>
      </c>
      <c r="H2" s="13"/>
      <c r="I2" s="13"/>
      <c r="J2" s="13" t="s">
        <v>53</v>
      </c>
      <c r="K2" s="12" t="s">
        <v>55</v>
      </c>
      <c r="L2" s="12" t="s">
        <v>85</v>
      </c>
      <c r="M2" s="13" t="s">
        <v>5</v>
      </c>
    </row>
    <row r="3" spans="1:13" x14ac:dyDescent="0.3">
      <c r="A3">
        <v>9</v>
      </c>
      <c r="B3" s="10" t="s">
        <v>15</v>
      </c>
      <c r="C3">
        <v>7</v>
      </c>
      <c r="D3" s="2">
        <f>(H3-7)*60</f>
        <v>39.010680000000022</v>
      </c>
      <c r="E3">
        <v>81</v>
      </c>
      <c r="F3" s="2">
        <f>((I3+81)*60)*-1</f>
        <v>44.022960000000069</v>
      </c>
      <c r="G3" s="3">
        <v>1</v>
      </c>
      <c r="H3" s="7">
        <v>7.6501780000000004</v>
      </c>
      <c r="I3" s="7">
        <v>-81.733716000000001</v>
      </c>
      <c r="J3" s="11">
        <f>SQRT(ABS(ROUND(D3,0)-D3)^2+ABS(ROUND(D3,0)-D3)^2)*110500/60</f>
        <v>27.81616655837372</v>
      </c>
      <c r="K3" s="14" t="str">
        <f>REPLACE(REPLACE(B3,1,11,),9,1,)</f>
        <v>14:15:41</v>
      </c>
      <c r="L3">
        <v>1</v>
      </c>
    </row>
    <row r="4" spans="1:13" x14ac:dyDescent="0.3">
      <c r="A4">
        <v>10</v>
      </c>
      <c r="B4" s="9" t="s">
        <v>16</v>
      </c>
      <c r="C4">
        <v>7</v>
      </c>
      <c r="D4" s="2">
        <f t="shared" ref="D4:D30" si="0">(H4-7)*60</f>
        <v>41.002260000000007</v>
      </c>
      <c r="E4">
        <v>81</v>
      </c>
      <c r="F4" s="2">
        <f>((I4+81)*60)*-1</f>
        <v>43.993860000000211</v>
      </c>
      <c r="G4" s="3">
        <v>2</v>
      </c>
      <c r="H4" s="6">
        <v>7.6833710000000002</v>
      </c>
      <c r="I4" s="6">
        <v>-81.733231000000004</v>
      </c>
      <c r="J4" s="11">
        <f t="shared" ref="J4:J30" si="1">SQRT(ABS(ROUND(D4,0)-D4)^2+ABS(ROUND(D4,0)-D4)^2)*110500/60</f>
        <v>5.8861925488749591</v>
      </c>
      <c r="K4" s="14" t="str">
        <f t="shared" ref="K4:K30" si="2">REPLACE(REPLACE(B4,1,11,),9,1,)</f>
        <v>14:30:24</v>
      </c>
      <c r="L4">
        <v>2</v>
      </c>
    </row>
    <row r="5" spans="1:13" x14ac:dyDescent="0.3">
      <c r="A5">
        <v>11</v>
      </c>
      <c r="B5" s="10" t="s">
        <v>17</v>
      </c>
      <c r="C5">
        <v>7</v>
      </c>
      <c r="D5" s="2">
        <f t="shared" si="0"/>
        <v>43.010219999999997</v>
      </c>
      <c r="E5">
        <v>81</v>
      </c>
      <c r="F5" s="2">
        <f>((I5+81)*60)*-1</f>
        <v>43.992480000000285</v>
      </c>
      <c r="G5" s="3">
        <v>3</v>
      </c>
      <c r="H5" s="7">
        <v>7.7168369999999999</v>
      </c>
      <c r="I5" s="7">
        <v>-81.733208000000005</v>
      </c>
      <c r="J5" s="11">
        <f t="shared" si="1"/>
        <v>26.618091968717632</v>
      </c>
      <c r="K5" s="14" t="str">
        <f t="shared" si="2"/>
        <v>14:48:05</v>
      </c>
      <c r="L5">
        <v>3</v>
      </c>
    </row>
    <row r="6" spans="1:13" x14ac:dyDescent="0.3">
      <c r="A6">
        <v>12</v>
      </c>
      <c r="B6" s="9" t="s">
        <v>18</v>
      </c>
      <c r="C6">
        <v>7</v>
      </c>
      <c r="D6" s="2">
        <f t="shared" si="0"/>
        <v>45.003659999999982</v>
      </c>
      <c r="E6">
        <v>81</v>
      </c>
      <c r="F6" s="2">
        <f t="shared" ref="F6:F30" si="3">((I6+81)*60)*-1</f>
        <v>44.00100000000009</v>
      </c>
      <c r="G6" s="3">
        <v>4</v>
      </c>
      <c r="H6" s="6">
        <v>7.7500609999999996</v>
      </c>
      <c r="I6" s="6">
        <v>-81.733350000000002</v>
      </c>
      <c r="J6" s="11">
        <f t="shared" si="1"/>
        <v>9.5325065171295726</v>
      </c>
      <c r="K6" s="14" t="str">
        <f t="shared" si="2"/>
        <v>15:04:12</v>
      </c>
      <c r="L6">
        <v>4</v>
      </c>
    </row>
    <row r="7" spans="1:13" x14ac:dyDescent="0.3">
      <c r="A7">
        <v>13</v>
      </c>
      <c r="B7" s="10" t="s">
        <v>19</v>
      </c>
      <c r="C7">
        <v>7</v>
      </c>
      <c r="D7" s="2">
        <f t="shared" si="0"/>
        <v>47.008200000000016</v>
      </c>
      <c r="E7">
        <v>81</v>
      </c>
      <c r="F7" s="2">
        <f t="shared" si="3"/>
        <v>43.997759999999744</v>
      </c>
      <c r="G7" s="3">
        <v>5</v>
      </c>
      <c r="H7" s="7">
        <v>7.7834700000000003</v>
      </c>
      <c r="I7" s="7">
        <v>-81.733295999999996</v>
      </c>
      <c r="J7" s="11">
        <f t="shared" si="1"/>
        <v>21.356981814480445</v>
      </c>
      <c r="K7" s="14" t="str">
        <f t="shared" si="2"/>
        <v>15:19:06</v>
      </c>
      <c r="L7">
        <v>5</v>
      </c>
    </row>
    <row r="8" spans="1:13" x14ac:dyDescent="0.3">
      <c r="A8">
        <v>14</v>
      </c>
      <c r="B8" s="9" t="s">
        <v>20</v>
      </c>
      <c r="C8">
        <v>7</v>
      </c>
      <c r="D8" s="2">
        <f t="shared" si="0"/>
        <v>49.004519999999978</v>
      </c>
      <c r="E8">
        <v>81</v>
      </c>
      <c r="F8" s="2">
        <f t="shared" si="3"/>
        <v>44.004300000000285</v>
      </c>
      <c r="G8" s="3">
        <v>6</v>
      </c>
      <c r="H8" s="6">
        <v>7.8167419999999996</v>
      </c>
      <c r="I8" s="6">
        <v>-81.733405000000005</v>
      </c>
      <c r="J8" s="11">
        <f t="shared" si="1"/>
        <v>11.772385097657388</v>
      </c>
      <c r="K8" s="14" t="str">
        <f t="shared" si="2"/>
        <v>15:34:12</v>
      </c>
      <c r="L8">
        <v>6</v>
      </c>
    </row>
    <row r="9" spans="1:13" x14ac:dyDescent="0.3">
      <c r="A9">
        <v>15</v>
      </c>
      <c r="B9" s="10" t="s">
        <v>21</v>
      </c>
      <c r="C9">
        <v>7</v>
      </c>
      <c r="D9" s="2">
        <f t="shared" si="0"/>
        <v>51.015840000000011</v>
      </c>
      <c r="E9">
        <v>81</v>
      </c>
      <c r="F9" s="2">
        <f t="shared" si="3"/>
        <v>44.005919999999605</v>
      </c>
      <c r="G9" s="3">
        <v>7</v>
      </c>
      <c r="H9" s="7">
        <v>7.8502640000000001</v>
      </c>
      <c r="I9" s="7">
        <v>-81.733431999999993</v>
      </c>
      <c r="J9" s="11">
        <f t="shared" si="1"/>
        <v>41.255438041577627</v>
      </c>
      <c r="K9" s="14" t="str">
        <f t="shared" si="2"/>
        <v>15:49:38</v>
      </c>
      <c r="L9">
        <v>7</v>
      </c>
    </row>
    <row r="10" spans="1:13" x14ac:dyDescent="0.3">
      <c r="A10">
        <v>16</v>
      </c>
      <c r="B10" s="9" t="s">
        <v>22</v>
      </c>
      <c r="C10">
        <v>7</v>
      </c>
      <c r="D10" s="2">
        <f t="shared" si="0"/>
        <v>51.008940000000003</v>
      </c>
      <c r="E10">
        <v>81</v>
      </c>
      <c r="F10" s="2">
        <f t="shared" si="3"/>
        <v>42.002099999999984</v>
      </c>
      <c r="G10" s="3">
        <v>8</v>
      </c>
      <c r="H10" s="6">
        <v>7.850149</v>
      </c>
      <c r="I10" s="6">
        <v>-81.700035</v>
      </c>
      <c r="J10" s="11">
        <f t="shared" si="1"/>
        <v>23.284319197698625</v>
      </c>
      <c r="K10" s="14" t="str">
        <f t="shared" si="2"/>
        <v>16:05:46</v>
      </c>
      <c r="L10">
        <v>8</v>
      </c>
    </row>
    <row r="11" spans="1:13" x14ac:dyDescent="0.3">
      <c r="A11">
        <v>17</v>
      </c>
      <c r="B11" s="10" t="s">
        <v>23</v>
      </c>
      <c r="C11">
        <v>7</v>
      </c>
      <c r="D11" s="2">
        <f t="shared" si="0"/>
        <v>48.996300000000005</v>
      </c>
      <c r="E11">
        <v>81</v>
      </c>
      <c r="F11" s="2">
        <f t="shared" si="3"/>
        <v>41.995439999999746</v>
      </c>
      <c r="G11" s="3">
        <v>9</v>
      </c>
      <c r="H11" s="7">
        <v>7.816605</v>
      </c>
      <c r="I11" s="7">
        <v>-81.699923999999996</v>
      </c>
      <c r="J11" s="11">
        <f t="shared" si="1"/>
        <v>9.6366869162574584</v>
      </c>
      <c r="K11" s="14" t="str">
        <f t="shared" si="2"/>
        <v>16:19:32</v>
      </c>
      <c r="L11">
        <v>9</v>
      </c>
    </row>
    <row r="12" spans="1:13" x14ac:dyDescent="0.3">
      <c r="A12">
        <v>18</v>
      </c>
      <c r="B12" s="9" t="s">
        <v>24</v>
      </c>
      <c r="C12">
        <v>7</v>
      </c>
      <c r="D12" s="2">
        <f t="shared" si="0"/>
        <v>46.995779999999989</v>
      </c>
      <c r="E12">
        <v>81</v>
      </c>
      <c r="F12" s="2">
        <f t="shared" si="3"/>
        <v>42.004259999999647</v>
      </c>
      <c r="G12" s="3">
        <v>10</v>
      </c>
      <c r="H12" s="6">
        <v>7.7832629999999998</v>
      </c>
      <c r="I12" s="6">
        <v>-81.700070999999994</v>
      </c>
      <c r="J12" s="11">
        <f t="shared" si="1"/>
        <v>10.991032104531351</v>
      </c>
      <c r="K12" s="14" t="str">
        <f t="shared" si="2"/>
        <v>16:33:56</v>
      </c>
      <c r="L12">
        <v>10</v>
      </c>
    </row>
    <row r="13" spans="1:13" x14ac:dyDescent="0.3">
      <c r="A13">
        <v>19</v>
      </c>
      <c r="B13" s="10" t="s">
        <v>25</v>
      </c>
      <c r="C13">
        <v>7</v>
      </c>
      <c r="D13" s="2">
        <f t="shared" si="0"/>
        <v>44.98619999999999</v>
      </c>
      <c r="E13">
        <v>81</v>
      </c>
      <c r="F13" s="2">
        <f t="shared" si="3"/>
        <v>42.003119999999967</v>
      </c>
      <c r="G13" s="3">
        <v>11</v>
      </c>
      <c r="H13" s="7">
        <v>7.7497699999999998</v>
      </c>
      <c r="I13" s="7">
        <v>-81.700051999999999</v>
      </c>
      <c r="J13" s="11">
        <f t="shared" si="1"/>
        <v>35.942237687739485</v>
      </c>
      <c r="K13" s="14" t="str">
        <f t="shared" si="2"/>
        <v>16:49:15</v>
      </c>
      <c r="L13">
        <v>11</v>
      </c>
    </row>
    <row r="14" spans="1:13" x14ac:dyDescent="0.3">
      <c r="A14">
        <v>20</v>
      </c>
      <c r="B14" s="9" t="s">
        <v>26</v>
      </c>
      <c r="C14">
        <v>7</v>
      </c>
      <c r="D14" s="2">
        <f t="shared" si="0"/>
        <v>42.995940000000026</v>
      </c>
      <c r="E14">
        <v>81</v>
      </c>
      <c r="F14" s="2">
        <f t="shared" si="3"/>
        <v>42.004320000000348</v>
      </c>
      <c r="G14" s="3">
        <v>12</v>
      </c>
      <c r="H14" s="6">
        <v>7.7165990000000004</v>
      </c>
      <c r="I14" s="6">
        <v>-81.700072000000006</v>
      </c>
      <c r="J14" s="11">
        <f t="shared" si="1"/>
        <v>10.574310508056818</v>
      </c>
      <c r="K14" s="14" t="str">
        <f t="shared" si="2"/>
        <v>17:04:35</v>
      </c>
      <c r="L14">
        <v>12</v>
      </c>
    </row>
    <row r="15" spans="1:13" x14ac:dyDescent="0.3">
      <c r="A15">
        <v>21</v>
      </c>
      <c r="B15" s="10" t="s">
        <v>27</v>
      </c>
      <c r="C15">
        <v>7</v>
      </c>
      <c r="D15" s="2">
        <f t="shared" si="0"/>
        <v>40.994159999999994</v>
      </c>
      <c r="E15">
        <v>81</v>
      </c>
      <c r="F15" s="2">
        <f t="shared" si="3"/>
        <v>41.99939999999998</v>
      </c>
      <c r="G15" s="3">
        <v>13</v>
      </c>
      <c r="H15" s="7">
        <v>7.683236</v>
      </c>
      <c r="I15" s="7">
        <v>-81.69999</v>
      </c>
      <c r="J15" s="11">
        <f t="shared" si="1"/>
        <v>15.210338267859798</v>
      </c>
      <c r="K15" s="14" t="str">
        <f t="shared" si="2"/>
        <v>17:19:45</v>
      </c>
      <c r="L15">
        <v>13</v>
      </c>
    </row>
    <row r="16" spans="1:13" x14ac:dyDescent="0.3">
      <c r="A16">
        <v>22</v>
      </c>
      <c r="B16" s="9" t="s">
        <v>28</v>
      </c>
      <c r="C16">
        <v>7</v>
      </c>
      <c r="D16" s="2">
        <f t="shared" si="0"/>
        <v>38.990340000000003</v>
      </c>
      <c r="E16">
        <v>81</v>
      </c>
      <c r="F16" s="2">
        <f t="shared" si="3"/>
        <v>41.497619999999813</v>
      </c>
      <c r="G16" s="3">
        <v>14</v>
      </c>
      <c r="H16" s="6">
        <v>7.6498390000000001</v>
      </c>
      <c r="I16" s="6">
        <v>-81.691626999999997</v>
      </c>
      <c r="J16" s="11">
        <f t="shared" si="1"/>
        <v>25.15956638138988</v>
      </c>
      <c r="K16" s="14" t="str">
        <f t="shared" si="2"/>
        <v>17:36:01</v>
      </c>
      <c r="L16">
        <v>14</v>
      </c>
    </row>
    <row r="17" spans="1:12" x14ac:dyDescent="0.3">
      <c r="A17">
        <v>23</v>
      </c>
      <c r="B17" s="10" t="s">
        <v>29</v>
      </c>
      <c r="C17">
        <v>7</v>
      </c>
      <c r="D17" s="2">
        <f t="shared" si="0"/>
        <v>39.002220000000008</v>
      </c>
      <c r="E17">
        <v>81</v>
      </c>
      <c r="F17" s="2">
        <f t="shared" si="3"/>
        <v>39.993000000000052</v>
      </c>
      <c r="G17" s="3">
        <v>15</v>
      </c>
      <c r="H17" s="7">
        <v>7.6500370000000002</v>
      </c>
      <c r="I17" s="7">
        <v>-81.666550000000001</v>
      </c>
      <c r="J17" s="11">
        <f t="shared" si="1"/>
        <v>5.7820121497840855</v>
      </c>
      <c r="K17" s="14" t="str">
        <f t="shared" si="2"/>
        <v>17:59:55</v>
      </c>
      <c r="L17">
        <v>15</v>
      </c>
    </row>
    <row r="18" spans="1:12" x14ac:dyDescent="0.3">
      <c r="A18">
        <v>24</v>
      </c>
      <c r="B18" s="9" t="s">
        <v>30</v>
      </c>
      <c r="C18">
        <v>7</v>
      </c>
      <c r="D18" s="2">
        <f t="shared" si="0"/>
        <v>41.076119999999996</v>
      </c>
      <c r="E18">
        <v>81</v>
      </c>
      <c r="F18" s="2">
        <f t="shared" si="3"/>
        <v>39.983279999999866</v>
      </c>
      <c r="G18" s="3">
        <v>16</v>
      </c>
      <c r="H18" s="6">
        <v>7.6846019999999999</v>
      </c>
      <c r="I18" s="6">
        <v>-81.666387999999998</v>
      </c>
      <c r="J18" s="11">
        <f t="shared" si="1"/>
        <v>198.25529947742817</v>
      </c>
      <c r="K18" s="14" t="str">
        <f t="shared" si="2"/>
        <v>18:15:14</v>
      </c>
      <c r="L18">
        <v>16</v>
      </c>
    </row>
    <row r="19" spans="1:12" x14ac:dyDescent="0.3">
      <c r="A19">
        <v>25</v>
      </c>
      <c r="B19" s="10" t="s">
        <v>31</v>
      </c>
      <c r="C19">
        <v>7</v>
      </c>
      <c r="D19" s="2">
        <f t="shared" si="0"/>
        <v>42.97650000000003</v>
      </c>
      <c r="E19">
        <v>81</v>
      </c>
      <c r="F19" s="2">
        <f t="shared" si="3"/>
        <v>39.965520000000367</v>
      </c>
      <c r="G19" s="3">
        <v>17</v>
      </c>
      <c r="H19" s="7">
        <v>7.7162750000000004</v>
      </c>
      <c r="I19" s="7">
        <v>-81.666092000000006</v>
      </c>
      <c r="J19" s="11">
        <f t="shared" si="1"/>
        <v>61.205984468127696</v>
      </c>
      <c r="K19" s="14" t="str">
        <f t="shared" si="2"/>
        <v>18:31:16</v>
      </c>
      <c r="L19">
        <v>17</v>
      </c>
    </row>
    <row r="20" spans="1:12" x14ac:dyDescent="0.3">
      <c r="A20">
        <v>26</v>
      </c>
      <c r="B20" s="9" t="s">
        <v>32</v>
      </c>
      <c r="C20">
        <v>7</v>
      </c>
      <c r="D20" s="2">
        <f t="shared" si="0"/>
        <v>45.018899999999974</v>
      </c>
      <c r="E20">
        <v>81</v>
      </c>
      <c r="F20" s="2">
        <f t="shared" si="3"/>
        <v>40.009379999999624</v>
      </c>
      <c r="G20" s="3">
        <v>18</v>
      </c>
      <c r="H20" s="6">
        <v>7.7503149999999996</v>
      </c>
      <c r="I20" s="6">
        <v>-81.666822999999994</v>
      </c>
      <c r="J20" s="11">
        <f t="shared" si="1"/>
        <v>49.225238572233046</v>
      </c>
      <c r="K20" s="14" t="str">
        <f t="shared" si="2"/>
        <v>18:49:06</v>
      </c>
      <c r="L20">
        <v>18</v>
      </c>
    </row>
    <row r="21" spans="1:12" x14ac:dyDescent="0.3">
      <c r="A21">
        <v>27</v>
      </c>
      <c r="B21" s="10" t="s">
        <v>33</v>
      </c>
      <c r="C21">
        <v>7</v>
      </c>
      <c r="D21" s="2">
        <f t="shared" si="0"/>
        <v>47.006819999999991</v>
      </c>
      <c r="E21">
        <v>81</v>
      </c>
      <c r="F21" s="2">
        <f t="shared" si="3"/>
        <v>39.991079999999783</v>
      </c>
      <c r="G21" s="3">
        <v>19</v>
      </c>
      <c r="H21" s="7">
        <v>7.7834469999999998</v>
      </c>
      <c r="I21" s="7">
        <v>-81.666517999999996</v>
      </c>
      <c r="J21" s="11">
        <f t="shared" si="1"/>
        <v>17.762758045641725</v>
      </c>
      <c r="K21" s="14" t="str">
        <f t="shared" si="2"/>
        <v>19:03:12</v>
      </c>
      <c r="L21">
        <v>19</v>
      </c>
    </row>
    <row r="22" spans="1:12" x14ac:dyDescent="0.3">
      <c r="A22">
        <v>28</v>
      </c>
      <c r="B22" s="9" t="s">
        <v>34</v>
      </c>
      <c r="C22">
        <v>7</v>
      </c>
      <c r="D22" s="2">
        <f t="shared" si="0"/>
        <v>49.001760000000019</v>
      </c>
      <c r="E22">
        <v>81</v>
      </c>
      <c r="F22" s="2">
        <f t="shared" si="3"/>
        <v>39.997439999999926</v>
      </c>
      <c r="G22" s="3">
        <v>20</v>
      </c>
      <c r="H22" s="6">
        <v>7.8166960000000003</v>
      </c>
      <c r="I22" s="6">
        <v>-81.666623999999999</v>
      </c>
      <c r="J22" s="11">
        <f t="shared" si="1"/>
        <v>4.5839375602205292</v>
      </c>
      <c r="K22" s="14" t="str">
        <f t="shared" si="2"/>
        <v>19:18:39</v>
      </c>
      <c r="L22">
        <v>20</v>
      </c>
    </row>
    <row r="23" spans="1:12" x14ac:dyDescent="0.3">
      <c r="A23">
        <v>29</v>
      </c>
      <c r="B23" s="10" t="s">
        <v>35</v>
      </c>
      <c r="C23">
        <v>7</v>
      </c>
      <c r="D23" s="2">
        <f t="shared" si="0"/>
        <v>51.00839999999998</v>
      </c>
      <c r="E23">
        <v>81</v>
      </c>
      <c r="F23" s="2">
        <f t="shared" si="3"/>
        <v>40.004820000000052</v>
      </c>
      <c r="G23" s="3">
        <v>21</v>
      </c>
      <c r="H23" s="7">
        <v>7.8501399999999997</v>
      </c>
      <c r="I23" s="7">
        <v>-81.666747000000001</v>
      </c>
      <c r="J23" s="11">
        <f t="shared" si="1"/>
        <v>21.877883809860794</v>
      </c>
      <c r="K23" s="14" t="str">
        <f t="shared" si="2"/>
        <v>19:31:39</v>
      </c>
      <c r="L23">
        <v>21</v>
      </c>
    </row>
    <row r="24" spans="1:12" x14ac:dyDescent="0.3">
      <c r="A24">
        <v>30</v>
      </c>
      <c r="B24" s="9" t="s">
        <v>36</v>
      </c>
      <c r="C24">
        <v>7</v>
      </c>
      <c r="D24" s="2">
        <f t="shared" si="0"/>
        <v>51.003059999999977</v>
      </c>
      <c r="E24">
        <v>81</v>
      </c>
      <c r="F24" s="2">
        <f t="shared" si="3"/>
        <v>37.99098000000015</v>
      </c>
      <c r="G24" s="3">
        <v>22</v>
      </c>
      <c r="H24" s="6">
        <v>7.8500509999999997</v>
      </c>
      <c r="I24" s="6">
        <v>-81.633183000000002</v>
      </c>
      <c r="J24" s="11">
        <f t="shared" si="1"/>
        <v>7.9698005306924387</v>
      </c>
      <c r="K24" s="14" t="str">
        <f t="shared" si="2"/>
        <v>19:48:46</v>
      </c>
      <c r="L24">
        <v>22</v>
      </c>
    </row>
    <row r="25" spans="1:12" x14ac:dyDescent="0.3">
      <c r="A25">
        <v>31</v>
      </c>
      <c r="B25" s="10" t="s">
        <v>37</v>
      </c>
      <c r="C25">
        <v>7</v>
      </c>
      <c r="D25" s="2">
        <f t="shared" si="0"/>
        <v>48.99324</v>
      </c>
      <c r="E25">
        <v>81</v>
      </c>
      <c r="F25" s="2">
        <f t="shared" si="3"/>
        <v>38.014139999999657</v>
      </c>
      <c r="G25" s="3">
        <v>23</v>
      </c>
      <c r="H25" s="7">
        <v>7.816554</v>
      </c>
      <c r="I25" s="7">
        <v>-81.633568999999994</v>
      </c>
      <c r="J25" s="11">
        <f t="shared" si="1"/>
        <v>17.606487447023923</v>
      </c>
      <c r="K25" s="14" t="str">
        <f t="shared" si="2"/>
        <v>20:04:05</v>
      </c>
      <c r="L25">
        <v>23</v>
      </c>
    </row>
    <row r="26" spans="1:12" x14ac:dyDescent="0.3">
      <c r="A26">
        <v>32</v>
      </c>
      <c r="B26" s="9" t="s">
        <v>38</v>
      </c>
      <c r="C26">
        <v>7</v>
      </c>
      <c r="D26" s="2">
        <f t="shared" si="0"/>
        <v>47.00333999999998</v>
      </c>
      <c r="E26">
        <v>81</v>
      </c>
      <c r="F26" s="2">
        <f t="shared" si="3"/>
        <v>38.006520000000137</v>
      </c>
      <c r="G26" s="3">
        <v>24</v>
      </c>
      <c r="H26" s="6">
        <v>7.7833889999999997</v>
      </c>
      <c r="I26" s="6">
        <v>-81.633442000000002</v>
      </c>
      <c r="J26" s="11">
        <f t="shared" si="1"/>
        <v>8.6990633243655697</v>
      </c>
      <c r="K26" s="14" t="str">
        <f t="shared" si="2"/>
        <v>20:19:28</v>
      </c>
      <c r="L26">
        <v>24</v>
      </c>
    </row>
    <row r="27" spans="1:12" x14ac:dyDescent="0.3">
      <c r="A27">
        <v>33</v>
      </c>
      <c r="B27" s="10" t="s">
        <v>39</v>
      </c>
      <c r="C27">
        <v>7</v>
      </c>
      <c r="D27" s="2">
        <f t="shared" si="0"/>
        <v>45.012839999999983</v>
      </c>
      <c r="E27">
        <v>81</v>
      </c>
      <c r="F27" s="2">
        <f t="shared" si="3"/>
        <v>38.004720000000418</v>
      </c>
      <c r="G27" s="3">
        <v>25</v>
      </c>
      <c r="H27" s="7">
        <v>7.7502139999999997</v>
      </c>
      <c r="I27" s="7">
        <v>-81.633412000000007</v>
      </c>
      <c r="J27" s="11">
        <f t="shared" si="1"/>
        <v>33.441908109391946</v>
      </c>
      <c r="K27" s="14" t="str">
        <f t="shared" si="2"/>
        <v>20:37:37</v>
      </c>
      <c r="L27">
        <v>25</v>
      </c>
    </row>
    <row r="28" spans="1:12" x14ac:dyDescent="0.3">
      <c r="A28">
        <v>34</v>
      </c>
      <c r="B28" s="9" t="s">
        <v>40</v>
      </c>
      <c r="C28">
        <v>7</v>
      </c>
      <c r="D28" s="2">
        <f t="shared" si="0"/>
        <v>43.000559999999979</v>
      </c>
      <c r="E28">
        <v>81</v>
      </c>
      <c r="F28" s="2">
        <f t="shared" si="3"/>
        <v>38.006939999999929</v>
      </c>
      <c r="G28" s="3">
        <v>26</v>
      </c>
      <c r="H28" s="6">
        <v>7.7166759999999996</v>
      </c>
      <c r="I28" s="6">
        <v>-81.633448999999999</v>
      </c>
      <c r="J28" s="11">
        <f t="shared" si="1"/>
        <v>1.4585255872722356</v>
      </c>
      <c r="K28" s="14" t="str">
        <f t="shared" si="2"/>
        <v>21:01:52</v>
      </c>
      <c r="L28">
        <v>26</v>
      </c>
    </row>
    <row r="29" spans="1:12" x14ac:dyDescent="0.3">
      <c r="A29">
        <v>35</v>
      </c>
      <c r="B29" s="10" t="s">
        <v>41</v>
      </c>
      <c r="C29">
        <v>7</v>
      </c>
      <c r="D29" s="2">
        <f t="shared" si="0"/>
        <v>41.010000000000026</v>
      </c>
      <c r="E29">
        <v>81</v>
      </c>
      <c r="F29" s="2">
        <f t="shared" si="3"/>
        <v>38.007180000000176</v>
      </c>
      <c r="G29" s="3">
        <v>27</v>
      </c>
      <c r="H29" s="7">
        <v>7.6835000000000004</v>
      </c>
      <c r="I29" s="7">
        <v>-81.633453000000003</v>
      </c>
      <c r="J29" s="11">
        <f t="shared" si="1"/>
        <v>26.045099773773345</v>
      </c>
      <c r="K29" s="14" t="str">
        <f t="shared" si="2"/>
        <v>21:21:45</v>
      </c>
      <c r="L29">
        <v>27</v>
      </c>
    </row>
    <row r="30" spans="1:12" x14ac:dyDescent="0.3">
      <c r="A30">
        <v>36</v>
      </c>
      <c r="B30" s="9" t="s">
        <v>42</v>
      </c>
      <c r="C30">
        <v>7</v>
      </c>
      <c r="D30" s="2">
        <f t="shared" si="0"/>
        <v>39.000059999999976</v>
      </c>
      <c r="E30">
        <v>81</v>
      </c>
      <c r="F30" s="2">
        <f t="shared" si="3"/>
        <v>38.003639999999734</v>
      </c>
      <c r="G30" s="3">
        <v>28</v>
      </c>
      <c r="H30" s="6">
        <v>7.6500009999999996</v>
      </c>
      <c r="I30" s="6">
        <v>-81.633393999999996</v>
      </c>
      <c r="J30" s="11">
        <f t="shared" si="1"/>
        <v>0.15627059858079251</v>
      </c>
      <c r="K30" s="14" t="str">
        <f t="shared" si="2"/>
        <v>21:34:52</v>
      </c>
      <c r="L30">
        <v>28</v>
      </c>
    </row>
    <row r="32" spans="1:1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27" sqref="M27"/>
    </sheetView>
  </sheetViews>
  <sheetFormatPr defaultColWidth="9.109375" defaultRowHeight="14.4" x14ac:dyDescent="0.3"/>
  <cols>
    <col min="1" max="1" width="9.109375" style="19" customWidth="1"/>
    <col min="2" max="2" width="19.5546875" style="19" customWidth="1"/>
    <col min="3" max="3" width="9.109375" style="19"/>
    <col min="4" max="4" width="9.33203125" style="19" customWidth="1"/>
    <col min="5" max="12" width="9.109375" style="19"/>
    <col min="13" max="13" width="18.44140625" style="19" customWidth="1"/>
    <col min="14" max="16384" width="9.109375" style="19"/>
  </cols>
  <sheetData>
    <row r="1" spans="1:13" x14ac:dyDescent="0.3">
      <c r="A1" s="18" t="s">
        <v>0</v>
      </c>
      <c r="B1" s="18" t="s">
        <v>6</v>
      </c>
      <c r="C1" s="18" t="s">
        <v>7</v>
      </c>
      <c r="D1" s="18" t="s">
        <v>7</v>
      </c>
      <c r="E1" s="18" t="s">
        <v>10</v>
      </c>
      <c r="F1" s="18" t="s">
        <v>11</v>
      </c>
      <c r="G1" s="18" t="s">
        <v>4</v>
      </c>
      <c r="H1" s="18" t="s">
        <v>43</v>
      </c>
      <c r="I1" s="18" t="s">
        <v>44</v>
      </c>
      <c r="J1" s="18" t="s">
        <v>54</v>
      </c>
      <c r="K1" s="18" t="s">
        <v>2</v>
      </c>
      <c r="L1" s="18" t="s">
        <v>84</v>
      </c>
      <c r="M1" s="18" t="s">
        <v>12</v>
      </c>
    </row>
    <row r="2" spans="1:13" x14ac:dyDescent="0.3">
      <c r="A2" s="20" t="s">
        <v>1</v>
      </c>
      <c r="B2" s="20" t="s">
        <v>3</v>
      </c>
      <c r="C2" s="20" t="s">
        <v>8</v>
      </c>
      <c r="D2" s="20" t="s">
        <v>9</v>
      </c>
      <c r="E2" s="20" t="s">
        <v>8</v>
      </c>
      <c r="F2" s="20" t="s">
        <v>9</v>
      </c>
      <c r="G2" s="20" t="s">
        <v>13</v>
      </c>
      <c r="H2" s="20"/>
      <c r="I2" s="20"/>
      <c r="J2" s="20" t="s">
        <v>53</v>
      </c>
      <c r="K2" s="18" t="s">
        <v>55</v>
      </c>
      <c r="L2" s="18" t="s">
        <v>85</v>
      </c>
      <c r="M2" s="20" t="s">
        <v>5</v>
      </c>
    </row>
    <row r="3" spans="1:13" x14ac:dyDescent="0.3">
      <c r="A3" s="19">
        <v>37</v>
      </c>
      <c r="B3" s="8" t="s">
        <v>57</v>
      </c>
      <c r="C3" s="19">
        <v>7</v>
      </c>
      <c r="D3" s="21">
        <f>(H3-7)*60</f>
        <v>38.998619999999988</v>
      </c>
      <c r="E3" s="19">
        <v>81</v>
      </c>
      <c r="F3" s="21">
        <f>((I3+81)*60)*-1</f>
        <v>36.000659999999698</v>
      </c>
      <c r="G3">
        <v>31</v>
      </c>
      <c r="H3" s="5">
        <v>7.6499769999999998</v>
      </c>
      <c r="I3" s="15">
        <v>-81.600010999999995</v>
      </c>
      <c r="J3" s="22">
        <f>SQRT(ABS(ROUND(D3,0)-D3)^2+ABS(ROUND(D3,0)-D3)^2)*110500/60</f>
        <v>3.5942237688017071</v>
      </c>
      <c r="K3" s="23" t="str">
        <f>REPLACE(REPLACE(B3,1,11,),9,1,)</f>
        <v>15:00:03</v>
      </c>
      <c r="L3" s="19">
        <v>2</v>
      </c>
    </row>
    <row r="4" spans="1:13" x14ac:dyDescent="0.3">
      <c r="A4" s="19">
        <v>38</v>
      </c>
      <c r="B4" s="9" t="s">
        <v>58</v>
      </c>
      <c r="C4" s="19">
        <v>7</v>
      </c>
      <c r="D4" s="21">
        <f t="shared" ref="D4:D26" si="0">(H4-7)*60</f>
        <v>41.001600000000025</v>
      </c>
      <c r="E4" s="19">
        <v>81</v>
      </c>
      <c r="F4" s="21">
        <f>((I4+81)*60)*-1</f>
        <v>35.998800000000131</v>
      </c>
      <c r="G4">
        <v>32</v>
      </c>
      <c r="H4" s="6">
        <v>7.6833600000000004</v>
      </c>
      <c r="I4" s="16">
        <v>-81.599980000000002</v>
      </c>
      <c r="J4" s="22">
        <f t="shared" ref="J4:J26" si="1">SQRT(ABS(ROUND(D4,0)-D4)^2+ABS(ROUND(D4,0)-D4)^2)*110500/60</f>
        <v>4.167215963857033</v>
      </c>
      <c r="K4" s="23" t="str">
        <f t="shared" ref="K4:K26" si="2">REPLACE(REPLACE(B4,1,11,),9,1,)</f>
        <v>15:16:00</v>
      </c>
      <c r="L4" s="19">
        <v>3</v>
      </c>
    </row>
    <row r="5" spans="1:13" x14ac:dyDescent="0.3">
      <c r="A5" s="19">
        <v>39</v>
      </c>
      <c r="B5" s="10" t="s">
        <v>59</v>
      </c>
      <c r="C5" s="19">
        <v>7</v>
      </c>
      <c r="D5" s="21">
        <f t="shared" si="0"/>
        <v>43.00025999999999</v>
      </c>
      <c r="E5" s="19">
        <v>81</v>
      </c>
      <c r="F5" s="21">
        <f>((I5+81)*60)*-1</f>
        <v>37.000140000000101</v>
      </c>
      <c r="G5">
        <v>33</v>
      </c>
      <c r="H5" s="7">
        <v>7.7166709999999998</v>
      </c>
      <c r="I5" s="17">
        <v>-81.616669000000002</v>
      </c>
      <c r="J5" s="22">
        <f t="shared" si="1"/>
        <v>0.67717259409068087</v>
      </c>
      <c r="K5" s="23" t="str">
        <f t="shared" si="2"/>
        <v>15:45:30</v>
      </c>
      <c r="L5" s="19">
        <v>4</v>
      </c>
    </row>
    <row r="6" spans="1:13" x14ac:dyDescent="0.3">
      <c r="A6" s="19">
        <v>40</v>
      </c>
      <c r="B6" s="9" t="s">
        <v>60</v>
      </c>
      <c r="C6" s="19">
        <v>7</v>
      </c>
      <c r="D6" s="21">
        <f t="shared" si="0"/>
        <v>44.00622000000002</v>
      </c>
      <c r="E6" s="19">
        <v>81</v>
      </c>
      <c r="F6" s="21">
        <f t="shared" ref="F6:F26" si="3">((I6+81)*60)*-1</f>
        <v>36.995519999999829</v>
      </c>
      <c r="G6">
        <v>34</v>
      </c>
      <c r="H6" s="6">
        <v>7.7334370000000003</v>
      </c>
      <c r="I6" s="16">
        <v>-81.616591999999997</v>
      </c>
      <c r="J6" s="22">
        <f t="shared" si="1"/>
        <v>16.200052059297125</v>
      </c>
      <c r="K6" s="23" t="str">
        <f t="shared" si="2"/>
        <v>15:57:06</v>
      </c>
      <c r="L6" s="19">
        <v>5</v>
      </c>
    </row>
    <row r="7" spans="1:13" x14ac:dyDescent="0.3">
      <c r="A7" s="19">
        <v>41</v>
      </c>
      <c r="B7" s="10" t="s">
        <v>61</v>
      </c>
      <c r="C7" s="19">
        <v>7</v>
      </c>
      <c r="D7" s="21">
        <f t="shared" si="0"/>
        <v>45.002700000000004</v>
      </c>
      <c r="E7" s="19">
        <v>81</v>
      </c>
      <c r="F7" s="21">
        <f t="shared" si="3"/>
        <v>37.002959999999803</v>
      </c>
      <c r="G7">
        <v>35</v>
      </c>
      <c r="H7" s="7">
        <v>7.7500450000000001</v>
      </c>
      <c r="I7" s="17">
        <v>-81.616715999999997</v>
      </c>
      <c r="J7" s="22">
        <f t="shared" si="1"/>
        <v>7.0321769389115856</v>
      </c>
      <c r="K7" s="23" t="str">
        <f t="shared" si="2"/>
        <v>16:08:23</v>
      </c>
      <c r="L7" s="19">
        <v>6</v>
      </c>
    </row>
    <row r="8" spans="1:13" x14ac:dyDescent="0.3">
      <c r="A8" s="19">
        <v>42</v>
      </c>
      <c r="B8" s="9" t="s">
        <v>62</v>
      </c>
      <c r="C8" s="19">
        <v>7</v>
      </c>
      <c r="D8" s="21">
        <f t="shared" si="0"/>
        <v>46.002420000000015</v>
      </c>
      <c r="E8" s="19">
        <v>81</v>
      </c>
      <c r="F8" s="21">
        <f t="shared" si="3"/>
        <v>37.007999999999868</v>
      </c>
      <c r="G8">
        <v>36</v>
      </c>
      <c r="H8" s="6">
        <v>7.7667070000000002</v>
      </c>
      <c r="I8" s="16">
        <v>-81.616799999999998</v>
      </c>
      <c r="J8" s="22">
        <f t="shared" si="1"/>
        <v>6.3029141452754676</v>
      </c>
      <c r="K8" s="23" t="str">
        <f t="shared" si="2"/>
        <v>16:20:16</v>
      </c>
      <c r="L8" s="19">
        <v>7</v>
      </c>
    </row>
    <row r="9" spans="1:13" x14ac:dyDescent="0.3">
      <c r="A9" s="19">
        <v>43</v>
      </c>
      <c r="B9" s="10" t="s">
        <v>63</v>
      </c>
      <c r="C9" s="19">
        <v>7</v>
      </c>
      <c r="D9" s="21">
        <f t="shared" si="0"/>
        <v>47.001179999999998</v>
      </c>
      <c r="E9" s="19">
        <v>81</v>
      </c>
      <c r="F9" s="21">
        <f t="shared" si="3"/>
        <v>37.004339999999729</v>
      </c>
      <c r="G9">
        <v>37</v>
      </c>
      <c r="H9" s="7">
        <v>7.783353</v>
      </c>
      <c r="I9" s="17">
        <v>-81.616738999999995</v>
      </c>
      <c r="J9" s="22">
        <f t="shared" si="1"/>
        <v>3.073321773291819</v>
      </c>
      <c r="K9" s="23" t="str">
        <f t="shared" si="2"/>
        <v>16:30:35</v>
      </c>
      <c r="L9" s="19">
        <v>8</v>
      </c>
    </row>
    <row r="10" spans="1:13" x14ac:dyDescent="0.3">
      <c r="A10" s="19">
        <v>44</v>
      </c>
      <c r="B10" s="9" t="s">
        <v>64</v>
      </c>
      <c r="C10" s="19">
        <v>7</v>
      </c>
      <c r="D10" s="21">
        <f t="shared" si="0"/>
        <v>50.998380000000019</v>
      </c>
      <c r="E10" s="19">
        <v>81</v>
      </c>
      <c r="F10" s="21">
        <f t="shared" si="3"/>
        <v>35.997780000000148</v>
      </c>
      <c r="G10">
        <v>38</v>
      </c>
      <c r="H10" s="6">
        <v>7.8499730000000003</v>
      </c>
      <c r="I10" s="16">
        <v>-81.599963000000002</v>
      </c>
      <c r="J10" s="22">
        <f t="shared" si="1"/>
        <v>4.2193061632914324</v>
      </c>
      <c r="K10" s="23" t="str">
        <f t="shared" si="2"/>
        <v>17:07:21</v>
      </c>
      <c r="L10" s="19">
        <v>9</v>
      </c>
    </row>
    <row r="11" spans="1:13" x14ac:dyDescent="0.3">
      <c r="A11" s="19">
        <v>45</v>
      </c>
      <c r="B11" s="10" t="s">
        <v>65</v>
      </c>
      <c r="C11" s="19">
        <v>7</v>
      </c>
      <c r="D11" s="21">
        <f t="shared" si="0"/>
        <v>48.998519999999992</v>
      </c>
      <c r="E11" s="19">
        <v>81</v>
      </c>
      <c r="F11" s="21">
        <f t="shared" si="3"/>
        <v>35.995259999999689</v>
      </c>
      <c r="G11">
        <v>39</v>
      </c>
      <c r="H11" s="7">
        <v>7.8166419999999999</v>
      </c>
      <c r="I11" s="17">
        <v>-81.599920999999995</v>
      </c>
      <c r="J11" s="22">
        <f t="shared" si="1"/>
        <v>3.8546747665288921</v>
      </c>
      <c r="K11" s="23" t="str">
        <f t="shared" si="2"/>
        <v>17:19:28</v>
      </c>
      <c r="L11" s="19">
        <v>10</v>
      </c>
    </row>
    <row r="12" spans="1:13" x14ac:dyDescent="0.3">
      <c r="A12" s="19">
        <v>46</v>
      </c>
      <c r="B12" s="9" t="s">
        <v>66</v>
      </c>
      <c r="C12" s="19">
        <v>7</v>
      </c>
      <c r="D12" s="21">
        <f t="shared" si="0"/>
        <v>47.438099999999999</v>
      </c>
      <c r="E12" s="19">
        <v>81</v>
      </c>
      <c r="F12" s="21">
        <f t="shared" si="3"/>
        <v>35.384339999999668</v>
      </c>
      <c r="G12">
        <v>40</v>
      </c>
      <c r="H12" s="6">
        <v>7.790635</v>
      </c>
      <c r="I12" s="16">
        <v>-81.589738999999994</v>
      </c>
      <c r="J12" s="22">
        <f t="shared" si="1"/>
        <v>1141.0358210859906</v>
      </c>
      <c r="K12" s="23" t="str">
        <f t="shared" si="2"/>
        <v>17:32:47</v>
      </c>
      <c r="L12" s="19">
        <v>11</v>
      </c>
      <c r="M12" s="19" t="s">
        <v>81</v>
      </c>
    </row>
    <row r="13" spans="1:13" x14ac:dyDescent="0.3">
      <c r="A13" s="19">
        <v>47</v>
      </c>
      <c r="B13" s="10" t="s">
        <v>67</v>
      </c>
      <c r="C13" s="19">
        <v>7</v>
      </c>
      <c r="D13" s="21">
        <f t="shared" si="0"/>
        <v>46.99860000000001</v>
      </c>
      <c r="E13" s="19">
        <v>81</v>
      </c>
      <c r="F13" s="21">
        <f t="shared" si="3"/>
        <v>36.00006000000036</v>
      </c>
      <c r="G13">
        <v>41</v>
      </c>
      <c r="H13" s="7">
        <v>7.7833100000000002</v>
      </c>
      <c r="I13" s="17">
        <v>-81.600001000000006</v>
      </c>
      <c r="J13" s="22">
        <f t="shared" si="1"/>
        <v>3.6463139682916266</v>
      </c>
      <c r="K13" s="23" t="str">
        <f t="shared" si="2"/>
        <v>17:42:04</v>
      </c>
      <c r="L13" s="19">
        <v>12</v>
      </c>
    </row>
    <row r="14" spans="1:13" x14ac:dyDescent="0.3">
      <c r="A14" s="19">
        <v>48</v>
      </c>
      <c r="B14" s="9" t="s">
        <v>68</v>
      </c>
      <c r="C14" s="19">
        <v>7</v>
      </c>
      <c r="D14" s="21">
        <f t="shared" si="0"/>
        <v>46.788419999999995</v>
      </c>
      <c r="E14" s="19">
        <v>81</v>
      </c>
      <c r="F14" s="21">
        <f t="shared" si="3"/>
        <v>34.970340000000419</v>
      </c>
      <c r="G14">
        <v>42</v>
      </c>
      <c r="H14" s="6">
        <v>7.7798069999999999</v>
      </c>
      <c r="I14" s="16">
        <v>-81.582839000000007</v>
      </c>
      <c r="J14" s="22">
        <f t="shared" si="1"/>
        <v>551.06222101205287</v>
      </c>
      <c r="K14" s="23" t="str">
        <f t="shared" si="2"/>
        <v>17:51:13</v>
      </c>
      <c r="L14" s="19">
        <v>13</v>
      </c>
      <c r="M14" s="19" t="s">
        <v>82</v>
      </c>
    </row>
    <row r="15" spans="1:13" x14ac:dyDescent="0.3">
      <c r="A15" s="19">
        <v>49</v>
      </c>
      <c r="B15" s="10" t="s">
        <v>69</v>
      </c>
      <c r="C15" s="19">
        <v>7</v>
      </c>
      <c r="D15" s="21">
        <f t="shared" si="0"/>
        <v>46.002239999999986</v>
      </c>
      <c r="E15" s="19">
        <v>81</v>
      </c>
      <c r="F15" s="21">
        <f t="shared" si="3"/>
        <v>35.0009399999999</v>
      </c>
      <c r="G15">
        <v>43</v>
      </c>
      <c r="H15" s="7">
        <v>7.7667039999999998</v>
      </c>
      <c r="I15" s="17">
        <v>-81.583348999999998</v>
      </c>
      <c r="J15" s="22">
        <f t="shared" si="1"/>
        <v>5.8341023492740032</v>
      </c>
      <c r="K15" s="23" t="str">
        <f t="shared" si="2"/>
        <v>18:00:31</v>
      </c>
      <c r="L15" s="19">
        <v>14</v>
      </c>
    </row>
    <row r="16" spans="1:13" x14ac:dyDescent="0.3">
      <c r="A16" s="19">
        <v>50</v>
      </c>
      <c r="B16" s="9" t="s">
        <v>70</v>
      </c>
      <c r="C16" s="19">
        <v>7</v>
      </c>
      <c r="D16" s="21">
        <f t="shared" si="0"/>
        <v>45.999119999999976</v>
      </c>
      <c r="E16" s="19">
        <v>81</v>
      </c>
      <c r="F16" s="21">
        <f t="shared" si="3"/>
        <v>36.004319999999836</v>
      </c>
      <c r="G16">
        <v>44</v>
      </c>
      <c r="H16" s="6">
        <v>7.7666519999999997</v>
      </c>
      <c r="I16" s="16">
        <v>-81.600071999999997</v>
      </c>
      <c r="J16" s="22">
        <f t="shared" si="1"/>
        <v>2.2919687801472768</v>
      </c>
      <c r="K16" s="23" t="str">
        <f t="shared" si="2"/>
        <v>18:08:59</v>
      </c>
      <c r="L16" s="19">
        <v>15</v>
      </c>
    </row>
    <row r="17" spans="1:13" x14ac:dyDescent="0.3">
      <c r="A17" s="19">
        <v>51</v>
      </c>
      <c r="B17" s="10" t="s">
        <v>71</v>
      </c>
      <c r="C17" s="19">
        <v>7</v>
      </c>
      <c r="D17" s="21">
        <f t="shared" si="0"/>
        <v>44.999579999999995</v>
      </c>
      <c r="E17" s="19">
        <v>81</v>
      </c>
      <c r="F17" s="21">
        <f t="shared" si="3"/>
        <v>36.001740000000382</v>
      </c>
      <c r="G17">
        <v>45</v>
      </c>
      <c r="H17" s="7">
        <v>7.7499929999999999</v>
      </c>
      <c r="I17" s="17">
        <v>-81.600029000000006</v>
      </c>
      <c r="J17" s="22">
        <f t="shared" si="1"/>
        <v>1.0938941905096953</v>
      </c>
      <c r="K17" s="23" t="str">
        <f t="shared" si="2"/>
        <v>18:20:37</v>
      </c>
      <c r="L17" s="19">
        <v>16</v>
      </c>
    </row>
    <row r="18" spans="1:13" x14ac:dyDescent="0.3">
      <c r="A18" s="19">
        <v>52</v>
      </c>
      <c r="B18" s="9" t="s">
        <v>72</v>
      </c>
      <c r="C18" s="19">
        <v>7</v>
      </c>
      <c r="D18" s="21">
        <f t="shared" si="0"/>
        <v>44.005500000000026</v>
      </c>
      <c r="E18" s="19">
        <v>81</v>
      </c>
      <c r="F18" s="21">
        <f t="shared" si="3"/>
        <v>36.002220000000023</v>
      </c>
      <c r="G18">
        <v>46</v>
      </c>
      <c r="H18" s="6">
        <v>7.7334250000000004</v>
      </c>
      <c r="I18" s="16">
        <v>-81.600037</v>
      </c>
      <c r="J18" s="22">
        <f t="shared" si="1"/>
        <v>14.324804875605874</v>
      </c>
      <c r="K18" s="23" t="str">
        <f t="shared" si="2"/>
        <v>18:32:36</v>
      </c>
      <c r="L18" s="19">
        <v>17</v>
      </c>
    </row>
    <row r="19" spans="1:13" x14ac:dyDescent="0.3">
      <c r="A19" s="19">
        <v>53</v>
      </c>
      <c r="B19" s="10" t="s">
        <v>73</v>
      </c>
      <c r="C19" s="19">
        <v>7</v>
      </c>
      <c r="D19" s="21">
        <f t="shared" si="0"/>
        <v>43.002000000000024</v>
      </c>
      <c r="E19" s="19">
        <v>81</v>
      </c>
      <c r="F19" s="21">
        <f t="shared" si="3"/>
        <v>36.001619999999832</v>
      </c>
      <c r="G19">
        <v>47</v>
      </c>
      <c r="H19" s="7">
        <v>7.7167000000000003</v>
      </c>
      <c r="I19" s="17">
        <v>-81.600026999999997</v>
      </c>
      <c r="J19" s="22">
        <f t="shared" si="1"/>
        <v>5.2090199548027849</v>
      </c>
      <c r="K19" s="23" t="str">
        <f t="shared" si="2"/>
        <v>18:45:12</v>
      </c>
      <c r="L19" s="19">
        <v>18</v>
      </c>
    </row>
    <row r="20" spans="1:13" x14ac:dyDescent="0.3">
      <c r="A20" s="19">
        <v>54</v>
      </c>
      <c r="B20" s="9" t="s">
        <v>74</v>
      </c>
      <c r="C20" s="19">
        <v>7</v>
      </c>
      <c r="D20" s="21">
        <f t="shared" si="0"/>
        <v>42.999720000000025</v>
      </c>
      <c r="E20" s="19">
        <v>81</v>
      </c>
      <c r="F20" s="21">
        <f t="shared" si="3"/>
        <v>35.001959999999883</v>
      </c>
      <c r="G20">
        <v>48</v>
      </c>
      <c r="H20" s="6">
        <v>7.7166620000000004</v>
      </c>
      <c r="I20" s="16">
        <v>-81.583365999999998</v>
      </c>
      <c r="J20" s="22">
        <f t="shared" si="1"/>
        <v>0.7292627935991054</v>
      </c>
      <c r="K20" s="23" t="str">
        <f t="shared" si="2"/>
        <v>18:58:44</v>
      </c>
      <c r="L20" s="19">
        <v>19</v>
      </c>
    </row>
    <row r="21" spans="1:13" x14ac:dyDescent="0.3">
      <c r="A21" s="19">
        <v>55</v>
      </c>
      <c r="B21" s="10" t="s">
        <v>75</v>
      </c>
      <c r="C21" s="19">
        <v>7</v>
      </c>
      <c r="D21" s="21">
        <f t="shared" si="0"/>
        <v>43.000919999999979</v>
      </c>
      <c r="E21" s="19">
        <v>81</v>
      </c>
      <c r="F21" s="21">
        <f t="shared" si="3"/>
        <v>34.004220000000203</v>
      </c>
      <c r="G21">
        <v>49</v>
      </c>
      <c r="H21" s="7">
        <v>7.7166819999999996</v>
      </c>
      <c r="I21" s="17">
        <v>-81.566737000000003</v>
      </c>
      <c r="J21" s="22">
        <f t="shared" si="1"/>
        <v>2.3961491791271134</v>
      </c>
      <c r="K21" s="23" t="str">
        <f t="shared" si="2"/>
        <v>19:09:40</v>
      </c>
      <c r="L21" s="19">
        <v>20</v>
      </c>
    </row>
    <row r="22" spans="1:13" x14ac:dyDescent="0.3">
      <c r="A22" s="19">
        <v>56</v>
      </c>
      <c r="B22" s="9" t="s">
        <v>76</v>
      </c>
      <c r="C22" s="19">
        <v>7</v>
      </c>
      <c r="D22" s="21">
        <f t="shared" si="0"/>
        <v>43.000800000000012</v>
      </c>
      <c r="E22" s="19">
        <v>81</v>
      </c>
      <c r="F22" s="21">
        <f t="shared" si="3"/>
        <v>33.000180000000228</v>
      </c>
      <c r="G22">
        <v>50</v>
      </c>
      <c r="H22" s="6">
        <v>7.7166800000000002</v>
      </c>
      <c r="I22" s="16">
        <v>-81.550003000000004</v>
      </c>
      <c r="J22" s="22">
        <f t="shared" si="1"/>
        <v>2.0836079819285165</v>
      </c>
      <c r="K22" s="23" t="str">
        <f t="shared" si="2"/>
        <v>19:20:28</v>
      </c>
      <c r="L22" s="19">
        <v>21</v>
      </c>
    </row>
    <row r="23" spans="1:13" x14ac:dyDescent="0.3">
      <c r="A23" s="19">
        <v>57</v>
      </c>
      <c r="B23" s="10" t="s">
        <v>77</v>
      </c>
      <c r="C23" s="19">
        <v>7</v>
      </c>
      <c r="D23" s="21">
        <f t="shared" si="0"/>
        <v>44.001900000000006</v>
      </c>
      <c r="E23" s="19">
        <v>81</v>
      </c>
      <c r="F23" s="21">
        <f t="shared" si="3"/>
        <v>33.000359999999773</v>
      </c>
      <c r="G23">
        <v>51</v>
      </c>
      <c r="H23" s="7">
        <v>7.733365</v>
      </c>
      <c r="I23" s="17">
        <v>-81.550005999999996</v>
      </c>
      <c r="J23" s="22">
        <f t="shared" si="1"/>
        <v>4.9485689570200817</v>
      </c>
      <c r="K23" s="23" t="str">
        <f t="shared" si="2"/>
        <v>19:29:53</v>
      </c>
      <c r="L23" s="19">
        <v>22</v>
      </c>
    </row>
    <row r="24" spans="1:13" x14ac:dyDescent="0.3">
      <c r="A24" s="19">
        <v>58</v>
      </c>
      <c r="B24" s="9" t="s">
        <v>78</v>
      </c>
      <c r="C24" s="19">
        <v>7</v>
      </c>
      <c r="D24" s="21">
        <f t="shared" si="0"/>
        <v>44.001300000000029</v>
      </c>
      <c r="E24" s="19">
        <v>81</v>
      </c>
      <c r="F24" s="21">
        <f t="shared" si="3"/>
        <v>33.994080000000224</v>
      </c>
      <c r="G24">
        <v>52</v>
      </c>
      <c r="H24" s="6">
        <v>7.7333550000000004</v>
      </c>
      <c r="I24" s="16">
        <v>-81.566568000000004</v>
      </c>
      <c r="J24" s="22">
        <f t="shared" si="1"/>
        <v>3.3858629706569721</v>
      </c>
      <c r="K24" s="23" t="str">
        <f t="shared" si="2"/>
        <v>19:39:28</v>
      </c>
      <c r="L24" s="19">
        <v>23</v>
      </c>
    </row>
    <row r="25" spans="1:13" x14ac:dyDescent="0.3">
      <c r="A25" s="19">
        <v>59</v>
      </c>
      <c r="B25" s="10" t="s">
        <v>79</v>
      </c>
      <c r="C25" s="19">
        <v>7</v>
      </c>
      <c r="D25" s="21">
        <f t="shared" si="0"/>
        <v>43.919339999999977</v>
      </c>
      <c r="E25" s="19">
        <v>81</v>
      </c>
      <c r="F25" s="21">
        <f t="shared" si="3"/>
        <v>35.000579999999957</v>
      </c>
      <c r="G25">
        <v>53</v>
      </c>
      <c r="H25" s="7">
        <v>7.7319889999999996</v>
      </c>
      <c r="I25" s="17">
        <v>-81.583342999999999</v>
      </c>
      <c r="J25" s="22">
        <f t="shared" si="1"/>
        <v>210.07977477476055</v>
      </c>
      <c r="K25" s="23" t="str">
        <f t="shared" si="2"/>
        <v>19:49:37</v>
      </c>
      <c r="L25" s="19">
        <v>24</v>
      </c>
      <c r="M25" s="19" t="s">
        <v>83</v>
      </c>
    </row>
    <row r="26" spans="1:13" x14ac:dyDescent="0.3">
      <c r="A26" s="19">
        <v>60</v>
      </c>
      <c r="B26" s="9" t="s">
        <v>80</v>
      </c>
      <c r="C26" s="19">
        <v>7</v>
      </c>
      <c r="D26" s="21">
        <f t="shared" si="0"/>
        <v>44.998500000000007</v>
      </c>
      <c r="E26" s="19">
        <v>81</v>
      </c>
      <c r="F26" s="21">
        <f t="shared" si="3"/>
        <v>33.998520000000099</v>
      </c>
      <c r="G26">
        <v>54</v>
      </c>
      <c r="H26" s="6">
        <v>7.7499750000000001</v>
      </c>
      <c r="I26" s="16">
        <v>-81.566642000000002</v>
      </c>
      <c r="J26" s="22">
        <f t="shared" si="1"/>
        <v>3.9067649660373167</v>
      </c>
      <c r="K26" s="23" t="str">
        <f t="shared" si="2"/>
        <v>20:26:47</v>
      </c>
      <c r="L26" s="19">
        <v>25</v>
      </c>
    </row>
    <row r="27" spans="1:13" x14ac:dyDescent="0.3">
      <c r="B27" s="22"/>
      <c r="C27" s="23"/>
    </row>
    <row r="28" spans="1:13" x14ac:dyDescent="0.3">
      <c r="B28" s="22"/>
      <c r="C28" s="23"/>
    </row>
    <row r="29" spans="1:13" x14ac:dyDescent="0.3">
      <c r="B29" s="22"/>
      <c r="C29" s="23"/>
    </row>
    <row r="30" spans="1:13" x14ac:dyDescent="0.3">
      <c r="B30" s="22"/>
      <c r="C30" s="23"/>
    </row>
    <row r="32" spans="1:13" x14ac:dyDescent="0.3">
      <c r="B32" s="24"/>
    </row>
    <row r="33" spans="2:2" x14ac:dyDescent="0.3">
      <c r="B33" s="24"/>
    </row>
    <row r="34" spans="2:2" x14ac:dyDescent="0.3">
      <c r="B34" s="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3" sqref="A3:M51"/>
    </sheetView>
  </sheetViews>
  <sheetFormatPr defaultRowHeight="14.4" x14ac:dyDescent="0.3"/>
  <cols>
    <col min="2" max="2" width="19.5546875" customWidth="1"/>
    <col min="13" max="13" width="86.88671875" customWidth="1"/>
  </cols>
  <sheetData>
    <row r="1" spans="1:13" x14ac:dyDescent="0.3">
      <c r="A1" s="18" t="s">
        <v>0</v>
      </c>
      <c r="B1" s="18" t="s">
        <v>6</v>
      </c>
      <c r="C1" s="18" t="s">
        <v>7</v>
      </c>
      <c r="D1" s="18" t="s">
        <v>7</v>
      </c>
      <c r="E1" s="18" t="s">
        <v>10</v>
      </c>
      <c r="F1" s="18" t="s">
        <v>11</v>
      </c>
      <c r="G1" s="18" t="s">
        <v>4</v>
      </c>
      <c r="H1" s="18" t="s">
        <v>43</v>
      </c>
      <c r="I1" s="18" t="s">
        <v>44</v>
      </c>
      <c r="J1" s="18" t="s">
        <v>54</v>
      </c>
      <c r="K1" s="18" t="s">
        <v>2</v>
      </c>
      <c r="L1" s="18" t="s">
        <v>84</v>
      </c>
      <c r="M1" s="12" t="s">
        <v>147</v>
      </c>
    </row>
    <row r="2" spans="1:13" x14ac:dyDescent="0.3">
      <c r="A2" s="20" t="s">
        <v>1</v>
      </c>
      <c r="B2" s="20" t="s">
        <v>3</v>
      </c>
      <c r="C2" s="20" t="s">
        <v>8</v>
      </c>
      <c r="D2" s="20" t="s">
        <v>9</v>
      </c>
      <c r="E2" s="20" t="s">
        <v>8</v>
      </c>
      <c r="F2" s="20" t="s">
        <v>9</v>
      </c>
      <c r="G2" s="20" t="s">
        <v>13</v>
      </c>
      <c r="H2" s="20"/>
      <c r="I2" s="20"/>
      <c r="J2" s="20" t="s">
        <v>53</v>
      </c>
      <c r="K2" s="18" t="s">
        <v>55</v>
      </c>
      <c r="L2" s="18" t="s">
        <v>85</v>
      </c>
      <c r="M2" s="18" t="s">
        <v>146</v>
      </c>
    </row>
    <row r="3" spans="1:13" x14ac:dyDescent="0.3">
      <c r="A3" s="19">
        <v>61</v>
      </c>
      <c r="B3" s="8" t="s">
        <v>97</v>
      </c>
      <c r="C3" s="19">
        <v>7</v>
      </c>
      <c r="D3" s="21">
        <f>(H3-7)*60</f>
        <v>45.412560000000006</v>
      </c>
      <c r="E3" s="19">
        <v>81</v>
      </c>
      <c r="F3" s="21">
        <f>((I3+81)*60)*-1</f>
        <v>34.199340000000404</v>
      </c>
      <c r="G3" s="3">
        <v>55</v>
      </c>
      <c r="H3" s="5">
        <v>7.7568760000000001</v>
      </c>
      <c r="I3" s="15">
        <v>-81.569989000000007</v>
      </c>
      <c r="J3" s="22">
        <f>SQRT(ABS(ROUND(D3,0)-D3)^2+ABS(ROUND(D3,0)-D3)^2)*110500/60</f>
        <v>1074.5166362639691</v>
      </c>
      <c r="K3" s="23" t="str">
        <f t="shared" ref="K3:K34" si="0">REPLACE(REPLACE(B3,1,11,),9,1,)</f>
        <v>14:15:23</v>
      </c>
      <c r="L3" s="19">
        <v>1</v>
      </c>
      <c r="M3" t="s">
        <v>148</v>
      </c>
    </row>
    <row r="4" spans="1:13" x14ac:dyDescent="0.3">
      <c r="A4" s="19">
        <v>62</v>
      </c>
      <c r="B4" s="9" t="s">
        <v>98</v>
      </c>
      <c r="C4" s="19">
        <v>7</v>
      </c>
      <c r="D4" s="21">
        <f t="shared" ref="D4:D26" si="1">(H4-7)*60</f>
        <v>45.912060000000011</v>
      </c>
      <c r="E4" s="19">
        <v>81</v>
      </c>
      <c r="F4" s="21">
        <f>((I4+81)*60)*-1</f>
        <v>34.486080000000356</v>
      </c>
      <c r="G4" s="3">
        <v>56</v>
      </c>
      <c r="H4" s="6">
        <v>7.7652010000000002</v>
      </c>
      <c r="I4" s="16">
        <v>-81.574768000000006</v>
      </c>
      <c r="J4" s="22">
        <f t="shared" ref="J4:J26" si="2">SQRT(ABS(ROUND(D4,0)-D4)^2+ABS(ROUND(D4,0)-D4)^2)*110500/60</f>
        <v>229.04060740992881</v>
      </c>
      <c r="K4" s="23" t="str">
        <f t="shared" si="0"/>
        <v>14:20:21</v>
      </c>
      <c r="L4" s="19">
        <v>2</v>
      </c>
      <c r="M4" t="s">
        <v>149</v>
      </c>
    </row>
    <row r="5" spans="1:13" x14ac:dyDescent="0.3">
      <c r="A5" s="19">
        <v>63</v>
      </c>
      <c r="B5" s="10" t="s">
        <v>99</v>
      </c>
      <c r="C5" s="19">
        <v>7</v>
      </c>
      <c r="D5" s="21">
        <f t="shared" si="1"/>
        <v>45.874980000000001</v>
      </c>
      <c r="E5" s="19">
        <v>81</v>
      </c>
      <c r="F5" s="21">
        <f>((I5+81)*60)*-1</f>
        <v>34.552980000000275</v>
      </c>
      <c r="G5" s="3">
        <v>57</v>
      </c>
      <c r="H5" s="7">
        <v>7.764583</v>
      </c>
      <c r="I5" s="17">
        <v>-81.575883000000005</v>
      </c>
      <c r="J5" s="22">
        <f t="shared" si="2"/>
        <v>325.61583737085164</v>
      </c>
      <c r="K5" s="23" t="str">
        <f t="shared" si="0"/>
        <v>14:25:27</v>
      </c>
      <c r="L5" s="19">
        <v>3</v>
      </c>
      <c r="M5" t="s">
        <v>150</v>
      </c>
    </row>
    <row r="6" spans="1:13" x14ac:dyDescent="0.3">
      <c r="A6" s="19">
        <v>64</v>
      </c>
      <c r="B6" s="9" t="s">
        <v>100</v>
      </c>
      <c r="C6" s="19">
        <v>7</v>
      </c>
      <c r="D6" s="21">
        <f t="shared" si="1"/>
        <v>45.815580000000011</v>
      </c>
      <c r="E6" s="19">
        <v>81</v>
      </c>
      <c r="F6" s="21">
        <f t="shared" ref="F6:F26" si="3">((I6+81)*60)*-1</f>
        <v>34.624499999999614</v>
      </c>
      <c r="G6" s="3">
        <v>58</v>
      </c>
      <c r="H6" s="6">
        <v>7.7635930000000002</v>
      </c>
      <c r="I6" s="16">
        <v>-81.577074999999994</v>
      </c>
      <c r="J6" s="22">
        <f t="shared" si="2"/>
        <v>480.32373002662899</v>
      </c>
      <c r="K6" s="23" t="str">
        <f t="shared" si="0"/>
        <v>14:27:37</v>
      </c>
      <c r="L6" s="19">
        <v>4</v>
      </c>
      <c r="M6" t="s">
        <v>151</v>
      </c>
    </row>
    <row r="7" spans="1:13" x14ac:dyDescent="0.3">
      <c r="A7" s="19">
        <v>65</v>
      </c>
      <c r="B7" s="10" t="s">
        <v>101</v>
      </c>
      <c r="C7" s="19">
        <v>7</v>
      </c>
      <c r="D7" s="21">
        <f t="shared" si="1"/>
        <v>45.757559999999998</v>
      </c>
      <c r="E7" s="19">
        <v>81</v>
      </c>
      <c r="F7" s="21">
        <f t="shared" si="3"/>
        <v>34.3977000000001</v>
      </c>
      <c r="G7" s="3">
        <v>59</v>
      </c>
      <c r="H7" s="7">
        <v>7.762626</v>
      </c>
      <c r="I7" s="17">
        <v>-81.573295000000002</v>
      </c>
      <c r="J7" s="22">
        <f t="shared" si="2"/>
        <v>631.43739891369705</v>
      </c>
      <c r="K7" s="23" t="str">
        <f t="shared" si="0"/>
        <v>14:32:52</v>
      </c>
      <c r="L7" s="19">
        <v>5</v>
      </c>
      <c r="M7" t="s">
        <v>152</v>
      </c>
    </row>
    <row r="8" spans="1:13" x14ac:dyDescent="0.3">
      <c r="A8" s="19">
        <v>66</v>
      </c>
      <c r="B8" s="9" t="s">
        <v>102</v>
      </c>
      <c r="C8" s="19">
        <v>7</v>
      </c>
      <c r="D8" s="21">
        <f t="shared" si="1"/>
        <v>45.411959999999979</v>
      </c>
      <c r="E8" s="19">
        <v>81</v>
      </c>
      <c r="F8" s="21">
        <f t="shared" si="3"/>
        <v>34.418940000000191</v>
      </c>
      <c r="G8" s="3">
        <v>60</v>
      </c>
      <c r="H8" s="6">
        <v>7.7568659999999996</v>
      </c>
      <c r="I8" s="16">
        <v>-81.573649000000003</v>
      </c>
      <c r="J8" s="22">
        <f t="shared" si="2"/>
        <v>1072.9539302774765</v>
      </c>
      <c r="K8" s="23" t="str">
        <f t="shared" si="0"/>
        <v>14:36:21</v>
      </c>
      <c r="L8" s="19">
        <v>6</v>
      </c>
      <c r="M8" t="s">
        <v>189</v>
      </c>
    </row>
    <row r="9" spans="1:13" x14ac:dyDescent="0.3">
      <c r="A9" s="19">
        <v>67</v>
      </c>
      <c r="B9" s="10" t="s">
        <v>103</v>
      </c>
      <c r="C9" s="19">
        <v>7</v>
      </c>
      <c r="D9" s="21">
        <f t="shared" si="1"/>
        <v>47.163419999999974</v>
      </c>
      <c r="E9" s="19">
        <v>81</v>
      </c>
      <c r="F9" s="21">
        <f t="shared" si="3"/>
        <v>34.452660000000321</v>
      </c>
      <c r="G9" s="3">
        <v>61</v>
      </c>
      <c r="H9" s="7">
        <v>7.7860569999999996</v>
      </c>
      <c r="I9" s="17">
        <v>-81.574211000000005</v>
      </c>
      <c r="J9" s="22">
        <f t="shared" si="2"/>
        <v>425.62902050181043</v>
      </c>
      <c r="K9" s="23" t="str">
        <f t="shared" si="0"/>
        <v>14:45:10</v>
      </c>
      <c r="L9" s="19">
        <v>7</v>
      </c>
      <c r="M9" t="s">
        <v>153</v>
      </c>
    </row>
    <row r="10" spans="1:13" x14ac:dyDescent="0.3">
      <c r="A10" s="19">
        <v>68</v>
      </c>
      <c r="B10" s="9" t="s">
        <v>104</v>
      </c>
      <c r="C10" s="19">
        <v>7</v>
      </c>
      <c r="D10" s="21">
        <f t="shared" si="1"/>
        <v>47.083019999999976</v>
      </c>
      <c r="E10" s="19">
        <v>81</v>
      </c>
      <c r="F10" s="21">
        <f t="shared" si="3"/>
        <v>34.552620000000331</v>
      </c>
      <c r="G10" s="3">
        <v>62</v>
      </c>
      <c r="H10" s="6">
        <v>7.7847169999999997</v>
      </c>
      <c r="I10" s="16">
        <v>-81.575877000000006</v>
      </c>
      <c r="J10" s="22">
        <f t="shared" si="2"/>
        <v>216.22641832123315</v>
      </c>
      <c r="K10" s="23" t="str">
        <f t="shared" si="0"/>
        <v>14:48:28</v>
      </c>
      <c r="L10" s="19">
        <v>8</v>
      </c>
      <c r="M10" t="s">
        <v>154</v>
      </c>
    </row>
    <row r="11" spans="1:13" x14ac:dyDescent="0.3">
      <c r="A11" s="19">
        <v>69</v>
      </c>
      <c r="B11" s="10" t="s">
        <v>105</v>
      </c>
      <c r="C11" s="19">
        <v>7</v>
      </c>
      <c r="D11" s="21">
        <f t="shared" si="1"/>
        <v>46.961399999999983</v>
      </c>
      <c r="E11" s="19">
        <v>81</v>
      </c>
      <c r="F11" s="21">
        <f t="shared" si="3"/>
        <v>34.717500000000143</v>
      </c>
      <c r="G11" s="3">
        <v>63</v>
      </c>
      <c r="H11" s="7">
        <v>7.7826899999999997</v>
      </c>
      <c r="I11" s="17">
        <v>-81.578625000000002</v>
      </c>
      <c r="J11" s="22">
        <f t="shared" si="2"/>
        <v>100.53408512654268</v>
      </c>
      <c r="K11" s="23" t="str">
        <f t="shared" si="0"/>
        <v>14:52:39</v>
      </c>
      <c r="L11" s="19">
        <v>9</v>
      </c>
      <c r="M11" t="s">
        <v>155</v>
      </c>
    </row>
    <row r="12" spans="1:13" x14ac:dyDescent="0.3">
      <c r="A12" s="19">
        <v>70</v>
      </c>
      <c r="B12" s="9" t="s">
        <v>106</v>
      </c>
      <c r="C12" s="19">
        <v>7</v>
      </c>
      <c r="D12" s="21">
        <f t="shared" si="1"/>
        <v>47.123039999999975</v>
      </c>
      <c r="E12" s="19">
        <v>81</v>
      </c>
      <c r="F12" s="21">
        <f t="shared" si="3"/>
        <v>35.422379999999976</v>
      </c>
      <c r="G12" s="3">
        <v>64</v>
      </c>
      <c r="H12" s="6">
        <v>7.7853839999999996</v>
      </c>
      <c r="I12" s="16">
        <v>-81.590373</v>
      </c>
      <c r="J12" s="22">
        <f t="shared" si="2"/>
        <v>320.45890761559434</v>
      </c>
      <c r="K12" s="23" t="str">
        <f t="shared" si="0"/>
        <v>14:58:52</v>
      </c>
      <c r="L12" s="19">
        <v>10</v>
      </c>
      <c r="M12" t="s">
        <v>156</v>
      </c>
    </row>
    <row r="13" spans="1:13" x14ac:dyDescent="0.3">
      <c r="A13" s="19">
        <v>71</v>
      </c>
      <c r="B13" s="10" t="s">
        <v>107</v>
      </c>
      <c r="C13" s="19">
        <v>7</v>
      </c>
      <c r="D13" s="21">
        <f t="shared" si="1"/>
        <v>47.110859999999981</v>
      </c>
      <c r="E13" s="19">
        <v>81</v>
      </c>
      <c r="F13" s="21">
        <f t="shared" si="3"/>
        <v>35.430479999999989</v>
      </c>
      <c r="G13" s="3">
        <v>65</v>
      </c>
      <c r="H13" s="7">
        <v>7.7851809999999997</v>
      </c>
      <c r="I13" s="17">
        <v>-81.590508</v>
      </c>
      <c r="J13" s="22">
        <f t="shared" si="2"/>
        <v>288.7359760912388</v>
      </c>
      <c r="K13" s="23" t="str">
        <f t="shared" si="0"/>
        <v>15:01:41</v>
      </c>
      <c r="L13" s="19">
        <v>11</v>
      </c>
      <c r="M13" t="s">
        <v>157</v>
      </c>
    </row>
    <row r="14" spans="1:13" x14ac:dyDescent="0.3">
      <c r="A14" s="19">
        <v>72</v>
      </c>
      <c r="B14" s="9" t="s">
        <v>108</v>
      </c>
      <c r="C14" s="19">
        <v>7</v>
      </c>
      <c r="D14" s="21">
        <f t="shared" si="1"/>
        <v>47.042999999999978</v>
      </c>
      <c r="E14" s="19">
        <v>81</v>
      </c>
      <c r="F14" s="21">
        <f t="shared" si="3"/>
        <v>35.434800000000166</v>
      </c>
      <c r="G14" s="3">
        <v>66</v>
      </c>
      <c r="H14" s="6">
        <v>7.7840499999999997</v>
      </c>
      <c r="I14" s="16">
        <v>-81.590580000000003</v>
      </c>
      <c r="J14" s="22">
        <f t="shared" si="2"/>
        <v>111.99392902687191</v>
      </c>
      <c r="K14" s="23" t="str">
        <f t="shared" si="0"/>
        <v>15:06:04</v>
      </c>
      <c r="L14" s="19">
        <v>12</v>
      </c>
      <c r="M14" t="s">
        <v>158</v>
      </c>
    </row>
    <row r="15" spans="1:13" x14ac:dyDescent="0.3">
      <c r="A15" s="19">
        <v>73</v>
      </c>
      <c r="B15" s="10" t="s">
        <v>109</v>
      </c>
      <c r="C15" s="19">
        <v>7</v>
      </c>
      <c r="D15" s="21">
        <f t="shared" si="1"/>
        <v>47.603700000000018</v>
      </c>
      <c r="E15" s="19">
        <v>81</v>
      </c>
      <c r="F15" s="21">
        <f t="shared" si="3"/>
        <v>34.880280000000141</v>
      </c>
      <c r="G15" s="3">
        <v>67</v>
      </c>
      <c r="H15" s="7">
        <v>7.7933950000000003</v>
      </c>
      <c r="I15" s="17">
        <v>-81.581338000000002</v>
      </c>
      <c r="J15" s="22">
        <f t="shared" si="2"/>
        <v>1032.1673040318633</v>
      </c>
      <c r="K15" s="23" t="str">
        <f t="shared" si="0"/>
        <v>15:14:16</v>
      </c>
      <c r="L15" s="19">
        <v>13</v>
      </c>
      <c r="M15" t="s">
        <v>159</v>
      </c>
    </row>
    <row r="16" spans="1:13" x14ac:dyDescent="0.3">
      <c r="A16" s="19">
        <v>74</v>
      </c>
      <c r="B16" s="9" t="s">
        <v>110</v>
      </c>
      <c r="C16" s="19">
        <v>7</v>
      </c>
      <c r="D16" s="21">
        <f t="shared" si="1"/>
        <v>47.601539999999986</v>
      </c>
      <c r="E16" s="19">
        <v>81</v>
      </c>
      <c r="F16" s="21">
        <f t="shared" si="3"/>
        <v>34.97208000000029</v>
      </c>
      <c r="G16" s="3">
        <v>68</v>
      </c>
      <c r="H16" s="6">
        <v>7.7933589999999997</v>
      </c>
      <c r="I16" s="16">
        <v>-81.582868000000005</v>
      </c>
      <c r="J16" s="22">
        <f t="shared" si="2"/>
        <v>1037.7930455830667</v>
      </c>
      <c r="K16" s="23" t="str">
        <f t="shared" si="0"/>
        <v>15:16:40</v>
      </c>
      <c r="L16" s="19">
        <v>14</v>
      </c>
      <c r="M16" t="s">
        <v>160</v>
      </c>
    </row>
    <row r="17" spans="1:13" x14ac:dyDescent="0.3">
      <c r="A17" s="19">
        <v>75</v>
      </c>
      <c r="B17" s="10" t="s">
        <v>111</v>
      </c>
      <c r="C17" s="19">
        <v>7</v>
      </c>
      <c r="D17" s="21">
        <f t="shared" si="1"/>
        <v>47.590680000000006</v>
      </c>
      <c r="E17" s="19">
        <v>81</v>
      </c>
      <c r="F17" s="21">
        <f t="shared" si="3"/>
        <v>35.210099999999613</v>
      </c>
      <c r="G17" s="3">
        <v>69</v>
      </c>
      <c r="H17" s="7">
        <v>7.7931780000000002</v>
      </c>
      <c r="I17" s="17">
        <v>-81.586834999999994</v>
      </c>
      <c r="J17" s="22">
        <f t="shared" si="2"/>
        <v>1066.0780239372568</v>
      </c>
      <c r="K17" s="23" t="str">
        <f t="shared" si="0"/>
        <v>15:19:56</v>
      </c>
      <c r="L17" s="19">
        <v>15</v>
      </c>
      <c r="M17" t="s">
        <v>161</v>
      </c>
    </row>
    <row r="18" spans="1:13" x14ac:dyDescent="0.3">
      <c r="A18" s="19">
        <v>76</v>
      </c>
      <c r="B18" s="9" t="s">
        <v>112</v>
      </c>
      <c r="C18" s="19">
        <v>7</v>
      </c>
      <c r="D18" s="21">
        <f t="shared" si="1"/>
        <v>48.448379999999993</v>
      </c>
      <c r="E18" s="19">
        <v>81</v>
      </c>
      <c r="F18" s="21">
        <f t="shared" si="3"/>
        <v>35.670959999999923</v>
      </c>
      <c r="G18" s="3">
        <v>70</v>
      </c>
      <c r="H18" s="6">
        <v>7.8074729999999999</v>
      </c>
      <c r="I18" s="16">
        <v>-81.594515999999999</v>
      </c>
      <c r="J18" s="22">
        <f t="shared" si="2"/>
        <v>1167.8101836533444</v>
      </c>
      <c r="K18" s="23" t="str">
        <f t="shared" si="0"/>
        <v>15:26:11</v>
      </c>
      <c r="L18" s="19">
        <v>16</v>
      </c>
      <c r="M18" t="s">
        <v>162</v>
      </c>
    </row>
    <row r="19" spans="1:13" x14ac:dyDescent="0.3">
      <c r="A19" s="19">
        <v>77</v>
      </c>
      <c r="B19" s="10" t="s">
        <v>113</v>
      </c>
      <c r="C19" s="19">
        <v>7</v>
      </c>
      <c r="D19" s="21">
        <f t="shared" si="1"/>
        <v>48.958680000000015</v>
      </c>
      <c r="E19" s="19">
        <v>81</v>
      </c>
      <c r="F19" s="21">
        <f t="shared" si="3"/>
        <v>35.52390000000031</v>
      </c>
      <c r="G19" s="3">
        <v>71</v>
      </c>
      <c r="H19" s="7">
        <v>7.8159780000000003</v>
      </c>
      <c r="I19" s="17">
        <v>-81.592065000000005</v>
      </c>
      <c r="J19" s="22">
        <f t="shared" si="2"/>
        <v>107.61835226490716</v>
      </c>
      <c r="K19" s="23" t="str">
        <f t="shared" si="0"/>
        <v>15:32:29</v>
      </c>
      <c r="L19" s="19">
        <v>17</v>
      </c>
      <c r="M19" t="s">
        <v>163</v>
      </c>
    </row>
    <row r="20" spans="1:13" x14ac:dyDescent="0.3">
      <c r="A20" s="19">
        <v>78</v>
      </c>
      <c r="B20" s="9" t="s">
        <v>114</v>
      </c>
      <c r="C20" s="19">
        <v>7</v>
      </c>
      <c r="D20" s="21">
        <f t="shared" si="1"/>
        <v>50.059979999999996</v>
      </c>
      <c r="E20" s="19">
        <v>81</v>
      </c>
      <c r="F20" s="21">
        <f t="shared" si="3"/>
        <v>35.313659999999913</v>
      </c>
      <c r="G20" s="3">
        <v>72</v>
      </c>
      <c r="H20" s="6">
        <v>7.834333</v>
      </c>
      <c r="I20" s="16">
        <v>-81.588560999999999</v>
      </c>
      <c r="J20" s="22">
        <f t="shared" si="2"/>
        <v>156.21850844266899</v>
      </c>
      <c r="K20" s="23" t="str">
        <f t="shared" si="0"/>
        <v>15:40:19</v>
      </c>
      <c r="L20" s="19">
        <v>18</v>
      </c>
      <c r="M20" t="s">
        <v>164</v>
      </c>
    </row>
    <row r="21" spans="1:13" x14ac:dyDescent="0.3">
      <c r="A21" s="19">
        <v>79</v>
      </c>
      <c r="B21" s="10" t="s">
        <v>115</v>
      </c>
      <c r="C21" s="19">
        <v>7</v>
      </c>
      <c r="D21" s="21">
        <f t="shared" si="1"/>
        <v>49.943579999999983</v>
      </c>
      <c r="E21" s="19">
        <v>81</v>
      </c>
      <c r="F21" s="21">
        <f t="shared" si="3"/>
        <v>35.18022000000002</v>
      </c>
      <c r="G21" s="3">
        <v>73</v>
      </c>
      <c r="H21" s="7">
        <v>7.8323929999999997</v>
      </c>
      <c r="I21" s="17">
        <v>-81.586337</v>
      </c>
      <c r="J21" s="22">
        <f t="shared" si="2"/>
        <v>146.94645292328511</v>
      </c>
      <c r="K21" s="23" t="str">
        <f t="shared" si="0"/>
        <v>15:45:53</v>
      </c>
      <c r="L21" s="19">
        <v>19</v>
      </c>
      <c r="M21" t="s">
        <v>165</v>
      </c>
    </row>
    <row r="22" spans="1:13" x14ac:dyDescent="0.3">
      <c r="A22" s="19">
        <v>80</v>
      </c>
      <c r="B22" s="9" t="s">
        <v>116</v>
      </c>
      <c r="C22" s="19">
        <v>7</v>
      </c>
      <c r="D22" s="21">
        <f t="shared" si="1"/>
        <v>50.04054</v>
      </c>
      <c r="E22" s="19">
        <v>81</v>
      </c>
      <c r="F22" s="21">
        <f t="shared" si="3"/>
        <v>35.05061999999981</v>
      </c>
      <c r="G22" s="3">
        <v>74</v>
      </c>
      <c r="H22" s="6">
        <v>7.834009</v>
      </c>
      <c r="I22" s="16">
        <v>-81.584176999999997</v>
      </c>
      <c r="J22" s="22">
        <f t="shared" si="2"/>
        <v>105.58683448259809</v>
      </c>
      <c r="K22" s="23" t="str">
        <f t="shared" si="0"/>
        <v>15:49:26</v>
      </c>
      <c r="L22" s="19">
        <v>20</v>
      </c>
      <c r="M22" t="s">
        <v>166</v>
      </c>
    </row>
    <row r="23" spans="1:13" x14ac:dyDescent="0.3">
      <c r="A23" s="19">
        <v>81</v>
      </c>
      <c r="B23" s="10" t="s">
        <v>117</v>
      </c>
      <c r="C23" s="19">
        <v>7</v>
      </c>
      <c r="D23" s="21">
        <f t="shared" si="1"/>
        <v>50.105820000000008</v>
      </c>
      <c r="E23" s="19">
        <v>81</v>
      </c>
      <c r="F23" s="21">
        <f t="shared" si="3"/>
        <v>34.909799999999791</v>
      </c>
      <c r="G23" s="3">
        <v>75</v>
      </c>
      <c r="H23" s="7">
        <v>7.8350970000000002</v>
      </c>
      <c r="I23" s="17">
        <v>-81.581829999999997</v>
      </c>
      <c r="J23" s="22">
        <f t="shared" si="2"/>
        <v>275.609245805363</v>
      </c>
      <c r="K23" s="23" t="str">
        <f t="shared" si="0"/>
        <v>15:53:09</v>
      </c>
      <c r="L23" s="19">
        <v>21</v>
      </c>
      <c r="M23" t="s">
        <v>167</v>
      </c>
    </row>
    <row r="24" spans="1:13" x14ac:dyDescent="0.3">
      <c r="A24" s="19">
        <v>82</v>
      </c>
      <c r="B24" s="9" t="s">
        <v>118</v>
      </c>
      <c r="C24" s="19">
        <v>7</v>
      </c>
      <c r="D24" s="21">
        <f t="shared" si="1"/>
        <v>51.91355999999999</v>
      </c>
      <c r="E24" s="19">
        <v>81</v>
      </c>
      <c r="F24" s="21">
        <f t="shared" si="3"/>
        <v>34.806240000000344</v>
      </c>
      <c r="G24" s="3">
        <v>76</v>
      </c>
      <c r="H24" s="6">
        <v>7.8652259999999998</v>
      </c>
      <c r="I24" s="16">
        <v>-81.580104000000006</v>
      </c>
      <c r="J24" s="22">
        <f t="shared" si="2"/>
        <v>225.1338424439285</v>
      </c>
      <c r="K24" s="23" t="str">
        <f t="shared" si="0"/>
        <v>16:03:16</v>
      </c>
      <c r="L24" s="19">
        <v>22</v>
      </c>
      <c r="M24" t="s">
        <v>168</v>
      </c>
    </row>
    <row r="25" spans="1:13" x14ac:dyDescent="0.3">
      <c r="A25" s="19">
        <v>83</v>
      </c>
      <c r="B25" s="10" t="s">
        <v>119</v>
      </c>
      <c r="C25" s="19">
        <v>7</v>
      </c>
      <c r="D25" s="21">
        <f t="shared" si="1"/>
        <v>51.449939999999984</v>
      </c>
      <c r="E25" s="19">
        <v>81</v>
      </c>
      <c r="F25" s="21">
        <f t="shared" si="3"/>
        <v>34.437659999999823</v>
      </c>
      <c r="G25" s="3">
        <v>77</v>
      </c>
      <c r="H25" s="7">
        <v>7.8574989999999998</v>
      </c>
      <c r="I25" s="17">
        <v>-81.573960999999997</v>
      </c>
      <c r="J25" s="22">
        <f t="shared" si="2"/>
        <v>1171.8732192180182</v>
      </c>
      <c r="K25" s="23" t="str">
        <f t="shared" si="0"/>
        <v>16:08:11</v>
      </c>
      <c r="L25" s="19">
        <v>23</v>
      </c>
      <c r="M25" t="s">
        <v>169</v>
      </c>
    </row>
    <row r="26" spans="1:13" x14ac:dyDescent="0.3">
      <c r="A26" s="19">
        <v>84</v>
      </c>
      <c r="B26" s="9" t="s">
        <v>120</v>
      </c>
      <c r="C26" s="19">
        <v>7</v>
      </c>
      <c r="D26" s="21">
        <f t="shared" si="1"/>
        <v>51.488399999999984</v>
      </c>
      <c r="E26" s="19">
        <v>81</v>
      </c>
      <c r="F26" s="21">
        <f t="shared" si="3"/>
        <v>34.588019999999631</v>
      </c>
      <c r="G26" s="3">
        <v>78</v>
      </c>
      <c r="H26" s="6">
        <v>7.8581399999999997</v>
      </c>
      <c r="I26" s="16">
        <v>-81.576466999999994</v>
      </c>
      <c r="J26" s="22">
        <f t="shared" si="2"/>
        <v>1272.0426729476872</v>
      </c>
      <c r="K26" s="23" t="str">
        <f t="shared" si="0"/>
        <v>16:11:47</v>
      </c>
      <c r="L26" s="19">
        <v>24</v>
      </c>
      <c r="M26" t="s">
        <v>170</v>
      </c>
    </row>
    <row r="27" spans="1:13" x14ac:dyDescent="0.3">
      <c r="A27" s="19">
        <v>85</v>
      </c>
      <c r="B27" s="10" t="s">
        <v>121</v>
      </c>
      <c r="C27" s="19">
        <v>7</v>
      </c>
      <c r="D27" s="21">
        <f t="shared" ref="D27:D51" si="4">(H27-7)*60</f>
        <v>51.534720000000007</v>
      </c>
      <c r="E27" s="19">
        <v>81</v>
      </c>
      <c r="F27" s="21">
        <f t="shared" ref="F27:F51" si="5">((I27+81)*60)*-1</f>
        <v>34.677119999999775</v>
      </c>
      <c r="G27" s="3">
        <v>79</v>
      </c>
      <c r="H27" s="7">
        <v>7.8589120000000001</v>
      </c>
      <c r="I27" s="17">
        <v>-81.577951999999996</v>
      </c>
      <c r="J27" s="22">
        <f t="shared" ref="J27:J51" si="6">SQRT(ABS(ROUND(D27,0)-D27)^2+ABS(ROUND(D27,0)-D27)^2)*110500/60</f>
        <v>1211.8264022709043</v>
      </c>
      <c r="K27" s="23" t="str">
        <f t="shared" si="0"/>
        <v>16:15:48</v>
      </c>
      <c r="L27" s="19">
        <v>25</v>
      </c>
      <c r="M27" t="s">
        <v>171</v>
      </c>
    </row>
    <row r="28" spans="1:13" x14ac:dyDescent="0.3">
      <c r="A28" s="19">
        <v>86</v>
      </c>
      <c r="B28" s="9" t="s">
        <v>122</v>
      </c>
      <c r="C28" s="19">
        <v>7</v>
      </c>
      <c r="D28" s="21">
        <f t="shared" si="4"/>
        <v>51.540359999999993</v>
      </c>
      <c r="E28" s="19">
        <v>81</v>
      </c>
      <c r="F28" s="21">
        <f t="shared" si="5"/>
        <v>34.699679999999944</v>
      </c>
      <c r="G28" s="3">
        <v>80</v>
      </c>
      <c r="H28" s="6">
        <v>7.8590059999999999</v>
      </c>
      <c r="I28" s="16">
        <v>-81.578327999999999</v>
      </c>
      <c r="J28" s="22">
        <f t="shared" si="6"/>
        <v>1197.1369659985728</v>
      </c>
      <c r="K28" s="23" t="str">
        <f t="shared" si="0"/>
        <v>16:18:04</v>
      </c>
      <c r="L28" s="19">
        <v>26</v>
      </c>
      <c r="M28" t="s">
        <v>171</v>
      </c>
    </row>
    <row r="29" spans="1:13" x14ac:dyDescent="0.3">
      <c r="A29" s="19">
        <v>87</v>
      </c>
      <c r="B29" s="10" t="s">
        <v>123</v>
      </c>
      <c r="C29" s="19">
        <v>7</v>
      </c>
      <c r="D29" s="21">
        <f t="shared" si="4"/>
        <v>51.541320000000027</v>
      </c>
      <c r="E29" s="19">
        <v>81</v>
      </c>
      <c r="F29" s="21">
        <f t="shared" si="5"/>
        <v>34.718399999999576</v>
      </c>
      <c r="G29" s="3">
        <v>81</v>
      </c>
      <c r="H29" s="7">
        <v>7.8590220000000004</v>
      </c>
      <c r="I29" s="17">
        <v>-81.578639999999993</v>
      </c>
      <c r="J29" s="22">
        <f t="shared" si="6"/>
        <v>1194.6366364202067</v>
      </c>
      <c r="K29" s="23" t="str">
        <f t="shared" si="0"/>
        <v>16:19:35</v>
      </c>
      <c r="L29" s="19">
        <v>27</v>
      </c>
      <c r="M29" t="s">
        <v>171</v>
      </c>
    </row>
    <row r="30" spans="1:13" x14ac:dyDescent="0.3">
      <c r="A30" s="19">
        <v>88</v>
      </c>
      <c r="B30" s="9" t="s">
        <v>124</v>
      </c>
      <c r="C30" s="19">
        <v>7</v>
      </c>
      <c r="D30" s="21">
        <f t="shared" si="4"/>
        <v>51.554399999999987</v>
      </c>
      <c r="E30" s="19">
        <v>81</v>
      </c>
      <c r="F30" s="21">
        <f t="shared" si="5"/>
        <v>34.756559999999581</v>
      </c>
      <c r="G30" s="3">
        <v>82</v>
      </c>
      <c r="H30" s="6">
        <v>7.8592399999999998</v>
      </c>
      <c r="I30" s="16">
        <v>-81.579275999999993</v>
      </c>
      <c r="J30" s="22">
        <f t="shared" si="6"/>
        <v>1160.5696459163066</v>
      </c>
      <c r="K30" s="23" t="str">
        <f t="shared" si="0"/>
        <v>16:22:21</v>
      </c>
      <c r="L30" s="19">
        <v>28</v>
      </c>
      <c r="M30" t="s">
        <v>171</v>
      </c>
    </row>
    <row r="31" spans="1:13" x14ac:dyDescent="0.3">
      <c r="A31" s="19">
        <v>89</v>
      </c>
      <c r="B31" s="10" t="s">
        <v>125</v>
      </c>
      <c r="C31" s="19">
        <v>7</v>
      </c>
      <c r="D31" s="21">
        <f t="shared" si="4"/>
        <v>51.563040000000022</v>
      </c>
      <c r="E31" s="19">
        <v>81</v>
      </c>
      <c r="F31" s="21">
        <f t="shared" si="5"/>
        <v>34.795259999999928</v>
      </c>
      <c r="G31" s="3">
        <v>83</v>
      </c>
      <c r="H31" s="7">
        <v>7.8593840000000004</v>
      </c>
      <c r="I31" s="17">
        <v>-81.579920999999999</v>
      </c>
      <c r="J31" s="22">
        <f t="shared" si="6"/>
        <v>1138.0666797117342</v>
      </c>
      <c r="K31" s="23" t="str">
        <f t="shared" si="0"/>
        <v>16:24:16</v>
      </c>
      <c r="L31" s="19">
        <v>29</v>
      </c>
      <c r="M31" t="s">
        <v>171</v>
      </c>
    </row>
    <row r="32" spans="1:13" x14ac:dyDescent="0.3">
      <c r="A32" s="19">
        <v>90</v>
      </c>
      <c r="B32" s="9" t="s">
        <v>126</v>
      </c>
      <c r="C32" s="19">
        <v>7</v>
      </c>
      <c r="D32" s="21">
        <f t="shared" si="4"/>
        <v>51.573059999999984</v>
      </c>
      <c r="E32" s="19">
        <v>81</v>
      </c>
      <c r="F32" s="21">
        <f t="shared" si="5"/>
        <v>34.892579999999782</v>
      </c>
      <c r="G32" s="3">
        <v>84</v>
      </c>
      <c r="H32" s="6">
        <v>7.8595509999999997</v>
      </c>
      <c r="I32" s="16">
        <v>-81.581542999999996</v>
      </c>
      <c r="J32" s="22">
        <f t="shared" si="6"/>
        <v>1111.9694897385818</v>
      </c>
      <c r="K32" s="23" t="str">
        <f t="shared" si="0"/>
        <v>16:28:03</v>
      </c>
      <c r="L32" s="19">
        <v>30</v>
      </c>
      <c r="M32" t="s">
        <v>172</v>
      </c>
    </row>
    <row r="33" spans="1:13" x14ac:dyDescent="0.3">
      <c r="A33" s="19">
        <v>91</v>
      </c>
      <c r="B33" s="10" t="s">
        <v>127</v>
      </c>
      <c r="C33" s="19">
        <v>7</v>
      </c>
      <c r="D33" s="21">
        <f t="shared" si="4"/>
        <v>51.582480000000018</v>
      </c>
      <c r="E33" s="19">
        <v>81</v>
      </c>
      <c r="F33" s="21">
        <f t="shared" si="5"/>
        <v>35.418779999999686</v>
      </c>
      <c r="G33" s="3">
        <v>85</v>
      </c>
      <c r="H33" s="7">
        <v>7.8597080000000004</v>
      </c>
      <c r="I33" s="17">
        <v>-81.590312999999995</v>
      </c>
      <c r="J33" s="22">
        <f t="shared" si="6"/>
        <v>1087.4350057516633</v>
      </c>
      <c r="K33" s="23" t="str">
        <f t="shared" si="0"/>
        <v>16:34:27</v>
      </c>
      <c r="L33" s="19">
        <v>31</v>
      </c>
      <c r="M33" t="s">
        <v>173</v>
      </c>
    </row>
    <row r="34" spans="1:13" x14ac:dyDescent="0.3">
      <c r="A34" s="19">
        <v>92</v>
      </c>
      <c r="B34" s="9" t="s">
        <v>128</v>
      </c>
      <c r="C34" s="19">
        <v>7</v>
      </c>
      <c r="D34" s="21">
        <f t="shared" si="4"/>
        <v>51.534239999999997</v>
      </c>
      <c r="E34" s="19">
        <v>81</v>
      </c>
      <c r="F34" s="21">
        <f t="shared" si="5"/>
        <v>36.028619999999876</v>
      </c>
      <c r="G34" s="3">
        <v>86</v>
      </c>
      <c r="H34" s="6">
        <v>7.8589039999999999</v>
      </c>
      <c r="I34" s="16">
        <v>-81.600476999999998</v>
      </c>
      <c r="J34" s="22">
        <f t="shared" si="6"/>
        <v>1213.076567060069</v>
      </c>
      <c r="K34" s="23" t="str">
        <f t="shared" si="0"/>
        <v>16:40:11</v>
      </c>
      <c r="L34" s="19">
        <v>32</v>
      </c>
      <c r="M34" t="s">
        <v>174</v>
      </c>
    </row>
    <row r="35" spans="1:13" x14ac:dyDescent="0.3">
      <c r="A35" s="19">
        <v>93</v>
      </c>
      <c r="B35" s="10" t="s">
        <v>129</v>
      </c>
      <c r="C35" s="19">
        <v>7</v>
      </c>
      <c r="D35" s="21">
        <f t="shared" si="4"/>
        <v>51.00018</v>
      </c>
      <c r="E35" s="19">
        <v>81</v>
      </c>
      <c r="F35" s="21">
        <f t="shared" si="5"/>
        <v>35.997060000000261</v>
      </c>
      <c r="G35" s="3">
        <v>87</v>
      </c>
      <c r="H35" s="7">
        <v>7.8500030000000001</v>
      </c>
      <c r="I35" s="17">
        <v>-81.599951000000004</v>
      </c>
      <c r="J35" s="22">
        <f t="shared" si="6"/>
        <v>0.46881179592743905</v>
      </c>
      <c r="K35" s="23" t="str">
        <f t="shared" ref="K35:K51" si="7">REPLACE(REPLACE(B35,1,11,),9,1,)</f>
        <v>16:47:04</v>
      </c>
      <c r="L35" s="19">
        <v>33</v>
      </c>
      <c r="M35" t="s">
        <v>175</v>
      </c>
    </row>
    <row r="36" spans="1:13" x14ac:dyDescent="0.3">
      <c r="A36" s="19">
        <v>94</v>
      </c>
      <c r="B36" s="9" t="s">
        <v>130</v>
      </c>
      <c r="C36" s="19">
        <v>7</v>
      </c>
      <c r="D36" s="21">
        <f t="shared" si="4"/>
        <v>44.121839999999978</v>
      </c>
      <c r="E36" s="19">
        <v>81</v>
      </c>
      <c r="F36" s="21">
        <f t="shared" si="5"/>
        <v>34.946760000000268</v>
      </c>
      <c r="G36" s="3">
        <v>88</v>
      </c>
      <c r="H36" s="6">
        <v>7.7353639999999997</v>
      </c>
      <c r="I36" s="16">
        <v>-81.582446000000004</v>
      </c>
      <c r="J36" s="22">
        <f t="shared" si="6"/>
        <v>317.3334956427571</v>
      </c>
      <c r="K36" s="23" t="str">
        <f t="shared" si="7"/>
        <v>17:18:32</v>
      </c>
      <c r="L36" s="19">
        <v>34</v>
      </c>
      <c r="M36" t="s">
        <v>176</v>
      </c>
    </row>
    <row r="37" spans="1:13" x14ac:dyDescent="0.3">
      <c r="A37" s="19">
        <v>95</v>
      </c>
      <c r="B37" s="10" t="s">
        <v>131</v>
      </c>
      <c r="C37" s="19">
        <v>7</v>
      </c>
      <c r="D37" s="21">
        <f t="shared" si="4"/>
        <v>44.196780000000011</v>
      </c>
      <c r="E37" s="19">
        <v>81</v>
      </c>
      <c r="F37" s="21">
        <f t="shared" si="5"/>
        <v>34.892219999999838</v>
      </c>
      <c r="G37" s="3">
        <v>89</v>
      </c>
      <c r="H37" s="7">
        <v>7.7366130000000002</v>
      </c>
      <c r="I37" s="17">
        <v>-81.581536999999997</v>
      </c>
      <c r="J37" s="22">
        <f t="shared" si="6"/>
        <v>512.51547334698591</v>
      </c>
      <c r="K37" s="23" t="str">
        <f t="shared" si="7"/>
        <v>17:21:13</v>
      </c>
      <c r="L37" s="19">
        <v>35</v>
      </c>
      <c r="M37" t="s">
        <v>177</v>
      </c>
    </row>
    <row r="38" spans="1:13" x14ac:dyDescent="0.3">
      <c r="A38" s="19">
        <v>96</v>
      </c>
      <c r="B38" s="9" t="s">
        <v>132</v>
      </c>
      <c r="C38" s="19">
        <v>7</v>
      </c>
      <c r="D38" s="21">
        <f t="shared" si="4"/>
        <v>44.309939999999997</v>
      </c>
      <c r="E38" s="19">
        <v>81</v>
      </c>
      <c r="F38" s="21">
        <f t="shared" si="5"/>
        <v>34.783380000000079</v>
      </c>
      <c r="G38" s="3">
        <v>90</v>
      </c>
      <c r="H38" s="6">
        <v>7.738499</v>
      </c>
      <c r="I38" s="16">
        <v>-81.579723000000001</v>
      </c>
      <c r="J38" s="22">
        <f t="shared" si="6"/>
        <v>807.24182238619073</v>
      </c>
      <c r="K38" s="23" t="str">
        <f t="shared" si="7"/>
        <v>17:26:34</v>
      </c>
      <c r="L38" s="19">
        <v>36</v>
      </c>
      <c r="M38" t="s">
        <v>178</v>
      </c>
    </row>
    <row r="39" spans="1:13" x14ac:dyDescent="0.3">
      <c r="A39" s="19">
        <v>97</v>
      </c>
      <c r="B39" s="10" t="s">
        <v>133</v>
      </c>
      <c r="C39" s="19">
        <v>7</v>
      </c>
      <c r="D39" s="21">
        <f t="shared" si="4"/>
        <v>44.140380000000015</v>
      </c>
      <c r="E39" s="19">
        <v>81</v>
      </c>
      <c r="F39" s="21">
        <f t="shared" si="5"/>
        <v>32.256840000000295</v>
      </c>
      <c r="G39" s="3">
        <v>91</v>
      </c>
      <c r="H39" s="7">
        <v>7.7356730000000002</v>
      </c>
      <c r="I39" s="17">
        <v>-81.537614000000005</v>
      </c>
      <c r="J39" s="22">
        <f t="shared" si="6"/>
        <v>365.62111062330183</v>
      </c>
      <c r="K39" s="23" t="str">
        <f t="shared" si="7"/>
        <v>17:40:46</v>
      </c>
      <c r="L39" s="19">
        <v>37</v>
      </c>
      <c r="M39" t="s">
        <v>179</v>
      </c>
    </row>
    <row r="40" spans="1:13" x14ac:dyDescent="0.3">
      <c r="A40" s="19">
        <v>98</v>
      </c>
      <c r="B40" s="9" t="s">
        <v>134</v>
      </c>
      <c r="C40" s="19">
        <v>7</v>
      </c>
      <c r="D40" s="21">
        <f t="shared" si="4"/>
        <v>44.305979999999977</v>
      </c>
      <c r="E40" s="19">
        <v>81</v>
      </c>
      <c r="F40" s="21">
        <f t="shared" si="5"/>
        <v>31.729859999999803</v>
      </c>
      <c r="G40" s="3">
        <v>92</v>
      </c>
      <c r="H40" s="6">
        <v>7.7384329999999997</v>
      </c>
      <c r="I40" s="16">
        <v>-81.528830999999997</v>
      </c>
      <c r="J40" s="22">
        <f t="shared" si="6"/>
        <v>796.92796287574993</v>
      </c>
      <c r="K40" s="23" t="str">
        <f t="shared" si="7"/>
        <v>17:47:55</v>
      </c>
      <c r="L40" s="19">
        <v>38</v>
      </c>
      <c r="M40" t="s">
        <v>180</v>
      </c>
    </row>
    <row r="41" spans="1:13" x14ac:dyDescent="0.3">
      <c r="A41" s="19">
        <v>99</v>
      </c>
      <c r="B41" s="10" t="s">
        <v>135</v>
      </c>
      <c r="C41" s="19">
        <v>7</v>
      </c>
      <c r="D41" s="21">
        <f t="shared" si="4"/>
        <v>44.295659999999977</v>
      </c>
      <c r="E41" s="19">
        <v>81</v>
      </c>
      <c r="F41" s="21">
        <f t="shared" si="5"/>
        <v>31.123919999999998</v>
      </c>
      <c r="G41" s="3">
        <v>93</v>
      </c>
      <c r="H41" s="7">
        <v>7.7382609999999996</v>
      </c>
      <c r="I41" s="17">
        <v>-81.518732</v>
      </c>
      <c r="J41" s="22">
        <f t="shared" si="6"/>
        <v>770.0494199092866</v>
      </c>
      <c r="K41" s="23" t="str">
        <f t="shared" si="7"/>
        <v>17:53:27</v>
      </c>
      <c r="L41" s="19">
        <v>39</v>
      </c>
      <c r="M41" t="s">
        <v>181</v>
      </c>
    </row>
    <row r="42" spans="1:13" x14ac:dyDescent="0.3">
      <c r="A42" s="19">
        <v>100</v>
      </c>
      <c r="B42" s="9" t="s">
        <v>136</v>
      </c>
      <c r="C42" s="19">
        <v>7</v>
      </c>
      <c r="D42" s="21">
        <f t="shared" si="4"/>
        <v>44.81142000000002</v>
      </c>
      <c r="E42" s="19">
        <v>81</v>
      </c>
      <c r="F42" s="21">
        <f t="shared" si="5"/>
        <v>30.791820000000314</v>
      </c>
      <c r="G42" s="3">
        <v>94</v>
      </c>
      <c r="H42" s="6">
        <v>7.7468570000000003</v>
      </c>
      <c r="I42" s="16">
        <v>-81.513197000000005</v>
      </c>
      <c r="J42" s="22">
        <f t="shared" si="6"/>
        <v>491.15849153246847</v>
      </c>
      <c r="K42" s="23" t="str">
        <f t="shared" si="7"/>
        <v>17:59:18</v>
      </c>
      <c r="L42" s="19">
        <v>40</v>
      </c>
      <c r="M42" t="s">
        <v>182</v>
      </c>
    </row>
    <row r="43" spans="1:13" x14ac:dyDescent="0.3">
      <c r="A43" s="19">
        <v>101</v>
      </c>
      <c r="B43" s="10" t="s">
        <v>137</v>
      </c>
      <c r="C43" s="19">
        <v>7</v>
      </c>
      <c r="D43" s="21">
        <f t="shared" si="4"/>
        <v>45.288720000000012</v>
      </c>
      <c r="E43" s="19">
        <v>81</v>
      </c>
      <c r="F43" s="21">
        <f t="shared" si="5"/>
        <v>30.68082000000004</v>
      </c>
      <c r="G43" s="3">
        <v>95</v>
      </c>
      <c r="H43" s="7">
        <v>7.7548120000000003</v>
      </c>
      <c r="I43" s="17">
        <v>-81.511347000000001</v>
      </c>
      <c r="J43" s="22">
        <f t="shared" si="6"/>
        <v>751.97412066642778</v>
      </c>
      <c r="K43" s="23" t="str">
        <f t="shared" si="7"/>
        <v>18:04:00</v>
      </c>
      <c r="L43" s="19">
        <v>41</v>
      </c>
      <c r="M43" t="s">
        <v>190</v>
      </c>
    </row>
    <row r="44" spans="1:13" x14ac:dyDescent="0.3">
      <c r="A44" s="19">
        <v>102</v>
      </c>
      <c r="B44" s="9" t="s">
        <v>138</v>
      </c>
      <c r="C44" s="19">
        <v>7</v>
      </c>
      <c r="D44" s="21">
        <f t="shared" si="4"/>
        <v>45.31434000000003</v>
      </c>
      <c r="E44" s="19">
        <v>81</v>
      </c>
      <c r="F44" s="21">
        <f t="shared" si="5"/>
        <v>30.827879999999652</v>
      </c>
      <c r="G44" s="3">
        <v>96</v>
      </c>
      <c r="H44" s="6">
        <v>7.7552390000000004</v>
      </c>
      <c r="I44" s="16">
        <v>-81.513797999999994</v>
      </c>
      <c r="J44" s="22">
        <f t="shared" si="6"/>
        <v>818.70166628670495</v>
      </c>
      <c r="K44" s="23" t="str">
        <f t="shared" si="7"/>
        <v>18:06:18</v>
      </c>
      <c r="L44" s="19">
        <v>42</v>
      </c>
      <c r="M44" t="s">
        <v>190</v>
      </c>
    </row>
    <row r="45" spans="1:13" x14ac:dyDescent="0.3">
      <c r="A45" s="19">
        <v>103</v>
      </c>
      <c r="B45" s="10" t="s">
        <v>139</v>
      </c>
      <c r="C45" s="19">
        <v>7</v>
      </c>
      <c r="D45" s="21">
        <f t="shared" si="4"/>
        <v>45.168300000000023</v>
      </c>
      <c r="E45" s="19">
        <v>81</v>
      </c>
      <c r="F45" s="21">
        <f t="shared" si="5"/>
        <v>31.823099999999727</v>
      </c>
      <c r="G45" s="3">
        <v>97</v>
      </c>
      <c r="H45" s="7">
        <v>7.7528050000000004</v>
      </c>
      <c r="I45" s="17">
        <v>-81.530384999999995</v>
      </c>
      <c r="J45" s="22">
        <f t="shared" si="6"/>
        <v>438.33902919150773</v>
      </c>
      <c r="K45" s="23" t="str">
        <f t="shared" si="7"/>
        <v>18:12:00</v>
      </c>
      <c r="L45" s="19">
        <v>43</v>
      </c>
      <c r="M45" t="s">
        <v>190</v>
      </c>
    </row>
    <row r="46" spans="1:13" x14ac:dyDescent="0.3">
      <c r="A46" s="19">
        <v>104</v>
      </c>
      <c r="B46" s="9" t="s">
        <v>140</v>
      </c>
      <c r="C46" s="19">
        <v>7</v>
      </c>
      <c r="D46" s="21">
        <f t="shared" si="4"/>
        <v>44.809500000000014</v>
      </c>
      <c r="E46" s="19">
        <v>81</v>
      </c>
      <c r="F46" s="21">
        <f t="shared" si="5"/>
        <v>32.450700000000268</v>
      </c>
      <c r="G46" s="3">
        <v>98</v>
      </c>
      <c r="H46" s="6">
        <v>7.7468250000000003</v>
      </c>
      <c r="I46" s="16">
        <v>-81.540845000000004</v>
      </c>
      <c r="J46" s="22">
        <f t="shared" si="6"/>
        <v>496.15915068903411</v>
      </c>
      <c r="K46" s="23" t="str">
        <f t="shared" si="7"/>
        <v>18:17:59</v>
      </c>
      <c r="L46" s="19">
        <v>44</v>
      </c>
      <c r="M46" t="s">
        <v>183</v>
      </c>
    </row>
    <row r="47" spans="1:13" x14ac:dyDescent="0.3">
      <c r="A47" s="19">
        <v>105</v>
      </c>
      <c r="B47" s="10" t="s">
        <v>141</v>
      </c>
      <c r="C47" s="19">
        <v>7</v>
      </c>
      <c r="D47" s="21">
        <f t="shared" si="4"/>
        <v>44.004479999999987</v>
      </c>
      <c r="E47" s="19">
        <v>81</v>
      </c>
      <c r="F47" s="21">
        <f t="shared" si="5"/>
        <v>33.004860000000349</v>
      </c>
      <c r="G47" s="3">
        <v>99</v>
      </c>
      <c r="H47" s="7">
        <v>7.7334079999999998</v>
      </c>
      <c r="I47" s="17">
        <v>-81.550081000000006</v>
      </c>
      <c r="J47" s="22">
        <f t="shared" si="6"/>
        <v>11.66820469858502</v>
      </c>
      <c r="K47" s="23" t="str">
        <f t="shared" si="7"/>
        <v>18:25:44</v>
      </c>
      <c r="L47" s="19">
        <v>45</v>
      </c>
      <c r="M47" t="s">
        <v>184</v>
      </c>
    </row>
    <row r="48" spans="1:13" x14ac:dyDescent="0.3">
      <c r="A48" s="19">
        <v>106</v>
      </c>
      <c r="B48" s="9" t="s">
        <v>142</v>
      </c>
      <c r="C48" s="19">
        <v>7</v>
      </c>
      <c r="D48" s="21">
        <f t="shared" si="4"/>
        <v>44.659139999999994</v>
      </c>
      <c r="E48" s="19">
        <v>81</v>
      </c>
      <c r="F48" s="21">
        <f t="shared" si="5"/>
        <v>34.487639999999828</v>
      </c>
      <c r="G48" s="3">
        <v>100</v>
      </c>
      <c r="H48" s="6">
        <v>7.744319</v>
      </c>
      <c r="I48" s="16">
        <v>-81.574793999999997</v>
      </c>
      <c r="J48" s="22">
        <f t="shared" si="6"/>
        <v>887.77327088650816</v>
      </c>
      <c r="K48" s="23" t="str">
        <f t="shared" si="7"/>
        <v>18:35:55</v>
      </c>
      <c r="L48" s="19">
        <v>46</v>
      </c>
      <c r="M48" t="s">
        <v>185</v>
      </c>
    </row>
    <row r="49" spans="1:13" x14ac:dyDescent="0.3">
      <c r="A49" s="19">
        <v>107</v>
      </c>
      <c r="B49" s="10" t="s">
        <v>143</v>
      </c>
      <c r="C49" s="19">
        <v>7</v>
      </c>
      <c r="D49" s="21">
        <f t="shared" si="4"/>
        <v>44.659260000000017</v>
      </c>
      <c r="E49" s="19">
        <v>81</v>
      </c>
      <c r="F49" s="21">
        <f t="shared" si="5"/>
        <v>34.558979999999622</v>
      </c>
      <c r="G49" s="3">
        <v>101</v>
      </c>
      <c r="H49" s="7">
        <v>7.7443210000000002</v>
      </c>
      <c r="I49" s="17">
        <v>-81.575982999999994</v>
      </c>
      <c r="J49" s="22">
        <f t="shared" si="6"/>
        <v>887.46072968916155</v>
      </c>
      <c r="K49" s="23" t="str">
        <f t="shared" si="7"/>
        <v>18:39:31</v>
      </c>
      <c r="L49" s="19">
        <v>47</v>
      </c>
      <c r="M49" t="s">
        <v>186</v>
      </c>
    </row>
    <row r="50" spans="1:13" x14ac:dyDescent="0.3">
      <c r="A50" s="19">
        <v>108</v>
      </c>
      <c r="B50" s="9" t="s">
        <v>144</v>
      </c>
      <c r="C50" s="19">
        <v>7</v>
      </c>
      <c r="D50" s="21">
        <f t="shared" si="4"/>
        <v>44.632980000000018</v>
      </c>
      <c r="E50" s="19">
        <v>81</v>
      </c>
      <c r="F50" s="21">
        <f t="shared" si="5"/>
        <v>34.608599999999683</v>
      </c>
      <c r="G50" s="3">
        <v>102</v>
      </c>
      <c r="H50" s="6">
        <v>7.7438830000000003</v>
      </c>
      <c r="I50" s="16">
        <v>-81.576809999999995</v>
      </c>
      <c r="J50" s="22">
        <f t="shared" si="6"/>
        <v>955.90725189445686</v>
      </c>
      <c r="K50" s="23" t="str">
        <f t="shared" si="7"/>
        <v>18:41:53</v>
      </c>
      <c r="L50" s="19">
        <v>48</v>
      </c>
      <c r="M50" t="s">
        <v>187</v>
      </c>
    </row>
    <row r="51" spans="1:13" x14ac:dyDescent="0.3">
      <c r="A51" s="19">
        <v>109</v>
      </c>
      <c r="B51" s="10" t="s">
        <v>145</v>
      </c>
      <c r="C51" s="19">
        <v>7</v>
      </c>
      <c r="D51" s="21">
        <f t="shared" si="4"/>
        <v>44.636700000000005</v>
      </c>
      <c r="E51" s="19">
        <v>81</v>
      </c>
      <c r="F51" s="21">
        <f t="shared" si="5"/>
        <v>34.644059999999683</v>
      </c>
      <c r="G51" s="3">
        <v>103</v>
      </c>
      <c r="H51" s="7">
        <v>7.7439450000000001</v>
      </c>
      <c r="I51" s="17">
        <v>-81.577400999999995</v>
      </c>
      <c r="J51" s="22">
        <f t="shared" si="6"/>
        <v>946.2184747786722</v>
      </c>
      <c r="K51" s="23" t="str">
        <f t="shared" si="7"/>
        <v>18:44:24</v>
      </c>
      <c r="L51" s="19">
        <v>49</v>
      </c>
      <c r="M51" t="s">
        <v>188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workbookViewId="0">
      <selection activeCell="E113" sqref="E113"/>
    </sheetView>
  </sheetViews>
  <sheetFormatPr defaultRowHeight="14.4" x14ac:dyDescent="0.3"/>
  <cols>
    <col min="1" max="1" width="4.6640625" customWidth="1"/>
    <col min="2" max="2" width="19.6640625" customWidth="1"/>
    <col min="3" max="3" width="4.6640625" customWidth="1"/>
    <col min="5" max="5" width="4.6640625" customWidth="1"/>
    <col min="7" max="7" width="6.33203125" customWidth="1"/>
    <col min="10" max="10" width="6.6640625" customWidth="1"/>
    <col min="11" max="11" width="8" customWidth="1"/>
    <col min="12" max="12" width="6.109375" customWidth="1"/>
    <col min="13" max="13" width="73.109375" customWidth="1"/>
    <col min="14" max="14" width="13.6640625" customWidth="1"/>
  </cols>
  <sheetData>
    <row r="1" spans="1:13" x14ac:dyDescent="0.3">
      <c r="A1" s="4" t="s">
        <v>86</v>
      </c>
      <c r="B1" s="4" t="s">
        <v>96</v>
      </c>
      <c r="C1" s="4" t="s">
        <v>88</v>
      </c>
      <c r="D1" s="4" t="s">
        <v>88</v>
      </c>
      <c r="E1" s="4" t="s">
        <v>89</v>
      </c>
      <c r="F1" s="4" t="s">
        <v>89</v>
      </c>
      <c r="G1" s="4" t="s">
        <v>4</v>
      </c>
      <c r="H1" s="4" t="s">
        <v>43</v>
      </c>
      <c r="I1" s="4" t="s">
        <v>44</v>
      </c>
      <c r="J1" s="4" t="s">
        <v>54</v>
      </c>
      <c r="K1" s="4" t="s">
        <v>56</v>
      </c>
      <c r="L1" s="4" t="s">
        <v>84</v>
      </c>
      <c r="M1" s="4" t="s">
        <v>12</v>
      </c>
    </row>
    <row r="2" spans="1:13" x14ac:dyDescent="0.3">
      <c r="A2" s="4" t="s">
        <v>87</v>
      </c>
      <c r="B2" s="4" t="s">
        <v>3</v>
      </c>
      <c r="C2" s="4" t="s">
        <v>8</v>
      </c>
      <c r="D2" s="4" t="s">
        <v>9</v>
      </c>
      <c r="E2" s="4" t="s">
        <v>8</v>
      </c>
      <c r="F2" s="4" t="s">
        <v>9</v>
      </c>
      <c r="G2" s="4" t="s">
        <v>191</v>
      </c>
      <c r="H2" s="4"/>
      <c r="I2" s="4"/>
      <c r="J2" s="4" t="s">
        <v>53</v>
      </c>
      <c r="K2" s="4" t="s">
        <v>55</v>
      </c>
      <c r="L2" s="4" t="s">
        <v>87</v>
      </c>
      <c r="M2" s="4" t="s">
        <v>5</v>
      </c>
    </row>
    <row r="3" spans="1:13" x14ac:dyDescent="0.3">
      <c r="A3" s="25">
        <v>1</v>
      </c>
      <c r="B3" s="8" t="s">
        <v>45</v>
      </c>
      <c r="C3" s="25">
        <v>7</v>
      </c>
      <c r="D3" s="26">
        <f>(H3-7)*60</f>
        <v>42.889739999999996</v>
      </c>
      <c r="E3" s="25">
        <v>81</v>
      </c>
      <c r="F3" s="26">
        <f t="shared" ref="F3:F13" si="0">((I3+81)*60)*-1</f>
        <v>31.925399999999797</v>
      </c>
      <c r="G3" s="27">
        <v>12</v>
      </c>
      <c r="H3" s="5">
        <v>7.7148289999999999</v>
      </c>
      <c r="I3" s="5">
        <v>-81.532089999999997</v>
      </c>
      <c r="J3" s="28">
        <f>SQRT(ABS(ROUND(D3,0)-D3)^2+ABS(ROUND(D3,0)-D3)^2)*110500/60</f>
        <v>287.17327010487571</v>
      </c>
      <c r="K3" s="29" t="str">
        <f>REPLACE(REPLACE(B3,1,11,),9,1,)</f>
        <v>20:30:06</v>
      </c>
      <c r="L3" s="25">
        <v>1</v>
      </c>
      <c r="M3" s="45" t="s">
        <v>14</v>
      </c>
    </row>
    <row r="4" spans="1:13" x14ac:dyDescent="0.3">
      <c r="A4" s="25">
        <v>2</v>
      </c>
      <c r="B4" s="9" t="s">
        <v>46</v>
      </c>
      <c r="C4" s="25">
        <v>7</v>
      </c>
      <c r="D4" s="26">
        <f t="shared" ref="D4:D10" si="1">(H4-7)*60</f>
        <v>41.998619999999974</v>
      </c>
      <c r="E4" s="25">
        <v>81</v>
      </c>
      <c r="F4" s="26">
        <f t="shared" si="0"/>
        <v>29.98691999999977</v>
      </c>
      <c r="G4" s="27">
        <v>13</v>
      </c>
      <c r="H4" s="6">
        <v>7.6999769999999996</v>
      </c>
      <c r="I4" s="6">
        <v>-81.499781999999996</v>
      </c>
      <c r="J4" s="28">
        <f t="shared" ref="J4:J10" si="2">SQRT(ABS(ROUND(D4,0)-D4)^2+ABS(ROUND(D4,0)-D4)^2)*110500/60</f>
        <v>3.5942237688387197</v>
      </c>
      <c r="K4" s="29" t="str">
        <f t="shared" ref="K4:K9" si="3">REPLACE(REPLACE(B4,1,11,),9,1,)</f>
        <v>20:54:05</v>
      </c>
      <c r="L4" s="25">
        <v>2</v>
      </c>
      <c r="M4" s="45" t="s">
        <v>14</v>
      </c>
    </row>
    <row r="5" spans="1:13" x14ac:dyDescent="0.3">
      <c r="A5" s="25">
        <v>3</v>
      </c>
      <c r="B5" s="10" t="s">
        <v>47</v>
      </c>
      <c r="C5" s="25">
        <v>7</v>
      </c>
      <c r="D5" s="26">
        <f t="shared" si="1"/>
        <v>40.9953</v>
      </c>
      <c r="E5" s="25">
        <v>81</v>
      </c>
      <c r="F5" s="26">
        <f t="shared" si="0"/>
        <v>30.010740000000169</v>
      </c>
      <c r="G5" s="27">
        <v>14</v>
      </c>
      <c r="H5" s="7">
        <v>7.6832549999999999</v>
      </c>
      <c r="I5" s="7">
        <v>-81.500179000000003</v>
      </c>
      <c r="J5" s="28">
        <f t="shared" si="2"/>
        <v>12.241196893640346</v>
      </c>
      <c r="K5" s="29" t="str">
        <f t="shared" si="3"/>
        <v>21:09:44</v>
      </c>
      <c r="L5" s="25">
        <v>3</v>
      </c>
      <c r="M5" s="45" t="s">
        <v>14</v>
      </c>
    </row>
    <row r="6" spans="1:13" x14ac:dyDescent="0.3">
      <c r="A6" s="25">
        <v>4</v>
      </c>
      <c r="B6" s="9" t="s">
        <v>48</v>
      </c>
      <c r="C6" s="25">
        <v>7</v>
      </c>
      <c r="D6" s="26">
        <f t="shared" si="1"/>
        <v>38.99832</v>
      </c>
      <c r="E6" s="25">
        <v>81</v>
      </c>
      <c r="F6" s="26">
        <f t="shared" si="0"/>
        <v>29.999220000000264</v>
      </c>
      <c r="G6" s="27">
        <v>15</v>
      </c>
      <c r="H6" s="6">
        <v>7.649972</v>
      </c>
      <c r="I6" s="6">
        <v>-81.499987000000004</v>
      </c>
      <c r="J6" s="28">
        <f t="shared" si="2"/>
        <v>4.3755767619832628</v>
      </c>
      <c r="K6" s="29" t="str">
        <f t="shared" si="3"/>
        <v>21:36:23</v>
      </c>
      <c r="L6" s="25">
        <v>4</v>
      </c>
      <c r="M6" s="25"/>
    </row>
    <row r="7" spans="1:13" x14ac:dyDescent="0.3">
      <c r="A7" s="25">
        <v>5</v>
      </c>
      <c r="B7" s="10" t="s">
        <v>49</v>
      </c>
      <c r="C7" s="25">
        <v>7</v>
      </c>
      <c r="D7" s="26">
        <f t="shared" si="1"/>
        <v>39.006120000000024</v>
      </c>
      <c r="E7" s="25">
        <v>81</v>
      </c>
      <c r="F7" s="26">
        <f t="shared" si="0"/>
        <v>32.007300000000214</v>
      </c>
      <c r="G7" s="27">
        <v>16</v>
      </c>
      <c r="H7" s="7">
        <v>7.6501020000000004</v>
      </c>
      <c r="I7" s="7">
        <v>-81.533455000000004</v>
      </c>
      <c r="J7" s="28">
        <f t="shared" si="2"/>
        <v>15.939601061569936</v>
      </c>
      <c r="K7" s="29" t="str">
        <f t="shared" si="3"/>
        <v>21:55:32</v>
      </c>
      <c r="L7" s="25">
        <v>5</v>
      </c>
      <c r="M7" s="25"/>
    </row>
    <row r="8" spans="1:13" x14ac:dyDescent="0.3">
      <c r="A8" s="25">
        <v>6</v>
      </c>
      <c r="B8" s="9" t="s">
        <v>50</v>
      </c>
      <c r="C8" s="25">
        <v>7</v>
      </c>
      <c r="D8" s="26">
        <f t="shared" si="1"/>
        <v>41.010419999999982</v>
      </c>
      <c r="E8" s="25">
        <v>81</v>
      </c>
      <c r="F8" s="26">
        <f t="shared" si="0"/>
        <v>31.981499999999699</v>
      </c>
      <c r="G8" s="27">
        <v>17</v>
      </c>
      <c r="H8" s="6">
        <v>7.6835069999999996</v>
      </c>
      <c r="I8" s="6">
        <v>-81.533024999999995</v>
      </c>
      <c r="J8" s="28">
        <f t="shared" si="2"/>
        <v>27.138993964153496</v>
      </c>
      <c r="K8" s="29" t="str">
        <f t="shared" si="3"/>
        <v>22:12:42</v>
      </c>
      <c r="L8" s="25">
        <v>6</v>
      </c>
      <c r="M8" s="25"/>
    </row>
    <row r="9" spans="1:13" x14ac:dyDescent="0.3">
      <c r="A9" s="25">
        <v>7</v>
      </c>
      <c r="B9" s="10" t="s">
        <v>51</v>
      </c>
      <c r="C9" s="25">
        <v>7</v>
      </c>
      <c r="D9" s="26">
        <f t="shared" si="1"/>
        <v>39.00539999999998</v>
      </c>
      <c r="E9" s="25">
        <v>81</v>
      </c>
      <c r="F9" s="26">
        <f t="shared" si="0"/>
        <v>34.02263999999974</v>
      </c>
      <c r="G9" s="27">
        <v>18</v>
      </c>
      <c r="H9" s="7">
        <v>7.6500899999999996</v>
      </c>
      <c r="I9" s="7">
        <v>-81.567043999999996</v>
      </c>
      <c r="J9" s="28">
        <f t="shared" si="2"/>
        <v>14.064353877749145</v>
      </c>
      <c r="K9" s="29" t="str">
        <f t="shared" si="3"/>
        <v>22:36:04</v>
      </c>
      <c r="L9" s="25">
        <v>7</v>
      </c>
      <c r="M9" s="25"/>
    </row>
    <row r="10" spans="1:13" x14ac:dyDescent="0.3">
      <c r="A10" s="30">
        <v>8</v>
      </c>
      <c r="B10" s="31" t="s">
        <v>52</v>
      </c>
      <c r="C10" s="30">
        <v>7</v>
      </c>
      <c r="D10" s="32">
        <f t="shared" si="1"/>
        <v>40.999439999999993</v>
      </c>
      <c r="E10" s="30">
        <v>81</v>
      </c>
      <c r="F10" s="32">
        <f t="shared" si="0"/>
        <v>34.009020000000021</v>
      </c>
      <c r="G10" s="33">
        <v>19</v>
      </c>
      <c r="H10" s="34">
        <v>7.6833239999999998</v>
      </c>
      <c r="I10" s="34">
        <v>-81.566817</v>
      </c>
      <c r="J10" s="35">
        <f t="shared" si="2"/>
        <v>1.4585255873462599</v>
      </c>
      <c r="K10" s="36" t="str">
        <f>REPLACE(REPLACE(B10,1,11,),9,1,)</f>
        <v>22:51:51</v>
      </c>
      <c r="L10" s="30">
        <v>8</v>
      </c>
      <c r="M10" s="30"/>
    </row>
    <row r="11" spans="1:13" x14ac:dyDescent="0.3">
      <c r="A11" s="37">
        <v>9</v>
      </c>
      <c r="B11" s="38" t="s">
        <v>15</v>
      </c>
      <c r="C11" s="37">
        <v>7</v>
      </c>
      <c r="D11" s="39">
        <f>(H11-7)*60</f>
        <v>39.010680000000022</v>
      </c>
      <c r="E11" s="37">
        <v>81</v>
      </c>
      <c r="F11" s="39">
        <f t="shared" si="0"/>
        <v>44.022960000000069</v>
      </c>
      <c r="G11" s="40">
        <v>1</v>
      </c>
      <c r="H11" s="41">
        <v>7.6501780000000004</v>
      </c>
      <c r="I11" s="41">
        <v>-81.733716000000001</v>
      </c>
      <c r="J11" s="42">
        <f>SQRT(ABS(ROUND(D11,0)-D11)^2+ABS(ROUND(D11,0)-D11)^2)*110500/60</f>
        <v>27.81616655837372</v>
      </c>
      <c r="K11" s="43" t="str">
        <f>REPLACE(REPLACE(B11,1,11,),9,1,)</f>
        <v>14:15:41</v>
      </c>
      <c r="L11" s="37">
        <v>1</v>
      </c>
      <c r="M11" s="37"/>
    </row>
    <row r="12" spans="1:13" x14ac:dyDescent="0.3">
      <c r="A12" s="25">
        <v>10</v>
      </c>
      <c r="B12" s="9" t="s">
        <v>16</v>
      </c>
      <c r="C12" s="25">
        <v>7</v>
      </c>
      <c r="D12" s="26">
        <f t="shared" ref="D12:D38" si="4">(H12-7)*60</f>
        <v>41.002260000000007</v>
      </c>
      <c r="E12" s="25">
        <v>81</v>
      </c>
      <c r="F12" s="26">
        <f t="shared" si="0"/>
        <v>43.993860000000211</v>
      </c>
      <c r="G12" s="27">
        <v>2</v>
      </c>
      <c r="H12" s="6">
        <v>7.6833710000000002</v>
      </c>
      <c r="I12" s="6">
        <v>-81.733231000000004</v>
      </c>
      <c r="J12" s="28">
        <f t="shared" ref="J12:J38" si="5">SQRT(ABS(ROUND(D12,0)-D12)^2+ABS(ROUND(D12,0)-D12)^2)*110500/60</f>
        <v>5.8861925488749591</v>
      </c>
      <c r="K12" s="29" t="str">
        <f t="shared" ref="K12:K38" si="6">REPLACE(REPLACE(B12,1,11,),9,1,)</f>
        <v>14:30:24</v>
      </c>
      <c r="L12" s="25">
        <v>2</v>
      </c>
      <c r="M12" s="25"/>
    </row>
    <row r="13" spans="1:13" x14ac:dyDescent="0.3">
      <c r="A13" s="25">
        <v>11</v>
      </c>
      <c r="B13" s="10" t="s">
        <v>17</v>
      </c>
      <c r="C13" s="25">
        <v>7</v>
      </c>
      <c r="D13" s="26">
        <f t="shared" si="4"/>
        <v>43.010219999999997</v>
      </c>
      <c r="E13" s="25">
        <v>81</v>
      </c>
      <c r="F13" s="26">
        <f t="shared" si="0"/>
        <v>43.992480000000285</v>
      </c>
      <c r="G13" s="27">
        <v>3</v>
      </c>
      <c r="H13" s="7">
        <v>7.7168369999999999</v>
      </c>
      <c r="I13" s="7">
        <v>-81.733208000000005</v>
      </c>
      <c r="J13" s="28">
        <f t="shared" si="5"/>
        <v>26.618091968717632</v>
      </c>
      <c r="K13" s="29" t="str">
        <f t="shared" si="6"/>
        <v>14:48:05</v>
      </c>
      <c r="L13" s="25">
        <v>3</v>
      </c>
      <c r="M13" s="25"/>
    </row>
    <row r="14" spans="1:13" x14ac:dyDescent="0.3">
      <c r="A14" s="25">
        <v>12</v>
      </c>
      <c r="B14" s="9" t="s">
        <v>18</v>
      </c>
      <c r="C14" s="25">
        <v>7</v>
      </c>
      <c r="D14" s="26">
        <f t="shared" si="4"/>
        <v>45.003659999999982</v>
      </c>
      <c r="E14" s="25">
        <v>81</v>
      </c>
      <c r="F14" s="26">
        <f t="shared" ref="F14:F38" si="7">((I14+81)*60)*-1</f>
        <v>44.00100000000009</v>
      </c>
      <c r="G14" s="27">
        <v>4</v>
      </c>
      <c r="H14" s="6">
        <v>7.7500609999999996</v>
      </c>
      <c r="I14" s="6">
        <v>-81.733350000000002</v>
      </c>
      <c r="J14" s="28">
        <f t="shared" si="5"/>
        <v>9.5325065171295726</v>
      </c>
      <c r="K14" s="29" t="str">
        <f t="shared" si="6"/>
        <v>15:04:12</v>
      </c>
      <c r="L14" s="25">
        <v>4</v>
      </c>
      <c r="M14" s="25"/>
    </row>
    <row r="15" spans="1:13" x14ac:dyDescent="0.3">
      <c r="A15" s="25">
        <v>13</v>
      </c>
      <c r="B15" s="10" t="s">
        <v>19</v>
      </c>
      <c r="C15" s="25">
        <v>7</v>
      </c>
      <c r="D15" s="26">
        <f t="shared" si="4"/>
        <v>47.008200000000016</v>
      </c>
      <c r="E15" s="25">
        <v>81</v>
      </c>
      <c r="F15" s="26">
        <f t="shared" si="7"/>
        <v>43.997759999999744</v>
      </c>
      <c r="G15" s="27">
        <v>5</v>
      </c>
      <c r="H15" s="7">
        <v>7.7834700000000003</v>
      </c>
      <c r="I15" s="7">
        <v>-81.733295999999996</v>
      </c>
      <c r="J15" s="28">
        <f t="shared" si="5"/>
        <v>21.356981814480445</v>
      </c>
      <c r="K15" s="29" t="str">
        <f t="shared" si="6"/>
        <v>15:19:06</v>
      </c>
      <c r="L15" s="25">
        <v>5</v>
      </c>
      <c r="M15" s="25"/>
    </row>
    <row r="16" spans="1:13" x14ac:dyDescent="0.3">
      <c r="A16" s="25">
        <v>14</v>
      </c>
      <c r="B16" s="9" t="s">
        <v>20</v>
      </c>
      <c r="C16" s="25">
        <v>7</v>
      </c>
      <c r="D16" s="26">
        <f t="shared" si="4"/>
        <v>49.004519999999978</v>
      </c>
      <c r="E16" s="25">
        <v>81</v>
      </c>
      <c r="F16" s="26">
        <f t="shared" si="7"/>
        <v>44.004300000000285</v>
      </c>
      <c r="G16" s="27">
        <v>6</v>
      </c>
      <c r="H16" s="6">
        <v>7.8167419999999996</v>
      </c>
      <c r="I16" s="6">
        <v>-81.733405000000005</v>
      </c>
      <c r="J16" s="28">
        <f t="shared" si="5"/>
        <v>11.772385097657388</v>
      </c>
      <c r="K16" s="29" t="str">
        <f t="shared" si="6"/>
        <v>15:34:12</v>
      </c>
      <c r="L16" s="25">
        <v>6</v>
      </c>
      <c r="M16" s="25"/>
    </row>
    <row r="17" spans="1:13" x14ac:dyDescent="0.3">
      <c r="A17" s="25">
        <v>15</v>
      </c>
      <c r="B17" s="10" t="s">
        <v>21</v>
      </c>
      <c r="C17" s="25">
        <v>7</v>
      </c>
      <c r="D17" s="26">
        <f t="shared" si="4"/>
        <v>51.015840000000011</v>
      </c>
      <c r="E17" s="25">
        <v>81</v>
      </c>
      <c r="F17" s="26">
        <f t="shared" si="7"/>
        <v>44.005919999999605</v>
      </c>
      <c r="G17" s="27">
        <v>7</v>
      </c>
      <c r="H17" s="7">
        <v>7.8502640000000001</v>
      </c>
      <c r="I17" s="7">
        <v>-81.733431999999993</v>
      </c>
      <c r="J17" s="28">
        <f t="shared" si="5"/>
        <v>41.255438041577627</v>
      </c>
      <c r="K17" s="29" t="str">
        <f t="shared" si="6"/>
        <v>15:49:38</v>
      </c>
      <c r="L17" s="25">
        <v>7</v>
      </c>
      <c r="M17" s="25"/>
    </row>
    <row r="18" spans="1:13" x14ac:dyDescent="0.3">
      <c r="A18" s="25">
        <v>16</v>
      </c>
      <c r="B18" s="9" t="s">
        <v>22</v>
      </c>
      <c r="C18" s="25">
        <v>7</v>
      </c>
      <c r="D18" s="26">
        <f t="shared" si="4"/>
        <v>51.008940000000003</v>
      </c>
      <c r="E18" s="25">
        <v>81</v>
      </c>
      <c r="F18" s="26">
        <f t="shared" si="7"/>
        <v>42.002099999999984</v>
      </c>
      <c r="G18" s="27">
        <v>8</v>
      </c>
      <c r="H18" s="6">
        <v>7.850149</v>
      </c>
      <c r="I18" s="6">
        <v>-81.700035</v>
      </c>
      <c r="J18" s="28">
        <f t="shared" si="5"/>
        <v>23.284319197698625</v>
      </c>
      <c r="K18" s="29" t="str">
        <f t="shared" si="6"/>
        <v>16:05:46</v>
      </c>
      <c r="L18" s="25">
        <v>8</v>
      </c>
      <c r="M18" s="25"/>
    </row>
    <row r="19" spans="1:13" x14ac:dyDescent="0.3">
      <c r="A19" s="25">
        <v>17</v>
      </c>
      <c r="B19" s="10" t="s">
        <v>23</v>
      </c>
      <c r="C19" s="25">
        <v>7</v>
      </c>
      <c r="D19" s="26">
        <f t="shared" si="4"/>
        <v>48.996300000000005</v>
      </c>
      <c r="E19" s="25">
        <v>81</v>
      </c>
      <c r="F19" s="26">
        <f t="shared" si="7"/>
        <v>41.995439999999746</v>
      </c>
      <c r="G19" s="27">
        <v>9</v>
      </c>
      <c r="H19" s="7">
        <v>7.816605</v>
      </c>
      <c r="I19" s="7">
        <v>-81.699923999999996</v>
      </c>
      <c r="J19" s="28">
        <f t="shared" si="5"/>
        <v>9.6366869162574584</v>
      </c>
      <c r="K19" s="29" t="str">
        <f t="shared" si="6"/>
        <v>16:19:32</v>
      </c>
      <c r="L19" s="25">
        <v>9</v>
      </c>
      <c r="M19" s="25"/>
    </row>
    <row r="20" spans="1:13" x14ac:dyDescent="0.3">
      <c r="A20" s="25">
        <v>18</v>
      </c>
      <c r="B20" s="9" t="s">
        <v>24</v>
      </c>
      <c r="C20" s="25">
        <v>7</v>
      </c>
      <c r="D20" s="26">
        <f t="shared" si="4"/>
        <v>46.995779999999989</v>
      </c>
      <c r="E20" s="25">
        <v>81</v>
      </c>
      <c r="F20" s="26">
        <f t="shared" si="7"/>
        <v>42.004259999999647</v>
      </c>
      <c r="G20" s="27">
        <v>10</v>
      </c>
      <c r="H20" s="6">
        <v>7.7832629999999998</v>
      </c>
      <c r="I20" s="6">
        <v>-81.700070999999994</v>
      </c>
      <c r="J20" s="28">
        <f t="shared" si="5"/>
        <v>10.991032104531351</v>
      </c>
      <c r="K20" s="29" t="str">
        <f t="shared" si="6"/>
        <v>16:33:56</v>
      </c>
      <c r="L20" s="25">
        <v>10</v>
      </c>
      <c r="M20" s="25"/>
    </row>
    <row r="21" spans="1:13" x14ac:dyDescent="0.3">
      <c r="A21" s="25">
        <v>19</v>
      </c>
      <c r="B21" s="10" t="s">
        <v>25</v>
      </c>
      <c r="C21" s="25">
        <v>7</v>
      </c>
      <c r="D21" s="26">
        <f t="shared" si="4"/>
        <v>44.98619999999999</v>
      </c>
      <c r="E21" s="25">
        <v>81</v>
      </c>
      <c r="F21" s="26">
        <f t="shared" si="7"/>
        <v>42.003119999999967</v>
      </c>
      <c r="G21" s="27">
        <v>11</v>
      </c>
      <c r="H21" s="7">
        <v>7.7497699999999998</v>
      </c>
      <c r="I21" s="7">
        <v>-81.700051999999999</v>
      </c>
      <c r="J21" s="28">
        <f t="shared" si="5"/>
        <v>35.942237687739485</v>
      </c>
      <c r="K21" s="29" t="str">
        <f t="shared" si="6"/>
        <v>16:49:15</v>
      </c>
      <c r="L21" s="25">
        <v>11</v>
      </c>
      <c r="M21" s="25"/>
    </row>
    <row r="22" spans="1:13" x14ac:dyDescent="0.3">
      <c r="A22" s="25">
        <v>20</v>
      </c>
      <c r="B22" s="9" t="s">
        <v>26</v>
      </c>
      <c r="C22" s="25">
        <v>7</v>
      </c>
      <c r="D22" s="26">
        <f t="shared" si="4"/>
        <v>42.995940000000026</v>
      </c>
      <c r="E22" s="25">
        <v>81</v>
      </c>
      <c r="F22" s="26">
        <f t="shared" si="7"/>
        <v>42.004320000000348</v>
      </c>
      <c r="G22" s="27">
        <v>12</v>
      </c>
      <c r="H22" s="6">
        <v>7.7165990000000004</v>
      </c>
      <c r="I22" s="6">
        <v>-81.700072000000006</v>
      </c>
      <c r="J22" s="28">
        <f t="shared" si="5"/>
        <v>10.574310508056818</v>
      </c>
      <c r="K22" s="29" t="str">
        <f t="shared" si="6"/>
        <v>17:04:35</v>
      </c>
      <c r="L22" s="25">
        <v>12</v>
      </c>
      <c r="M22" s="25"/>
    </row>
    <row r="23" spans="1:13" x14ac:dyDescent="0.3">
      <c r="A23" s="25">
        <v>21</v>
      </c>
      <c r="B23" s="10" t="s">
        <v>27</v>
      </c>
      <c r="C23" s="25">
        <v>7</v>
      </c>
      <c r="D23" s="26">
        <f t="shared" si="4"/>
        <v>40.994159999999994</v>
      </c>
      <c r="E23" s="25">
        <v>81</v>
      </c>
      <c r="F23" s="26">
        <f t="shared" si="7"/>
        <v>41.99939999999998</v>
      </c>
      <c r="G23" s="27">
        <v>13</v>
      </c>
      <c r="H23" s="7">
        <v>7.683236</v>
      </c>
      <c r="I23" s="7">
        <v>-81.69999</v>
      </c>
      <c r="J23" s="28">
        <f t="shared" si="5"/>
        <v>15.210338267859798</v>
      </c>
      <c r="K23" s="29" t="str">
        <f t="shared" si="6"/>
        <v>17:19:45</v>
      </c>
      <c r="L23" s="25">
        <v>13</v>
      </c>
      <c r="M23" s="25"/>
    </row>
    <row r="24" spans="1:13" x14ac:dyDescent="0.3">
      <c r="A24" s="25">
        <v>22</v>
      </c>
      <c r="B24" s="9" t="s">
        <v>28</v>
      </c>
      <c r="C24" s="25">
        <v>7</v>
      </c>
      <c r="D24" s="26">
        <f t="shared" si="4"/>
        <v>38.990340000000003</v>
      </c>
      <c r="E24" s="25">
        <v>81</v>
      </c>
      <c r="F24" s="26">
        <f t="shared" si="7"/>
        <v>41.497619999999813</v>
      </c>
      <c r="G24" s="27">
        <v>14</v>
      </c>
      <c r="H24" s="6">
        <v>7.6498390000000001</v>
      </c>
      <c r="I24" s="6">
        <v>-81.691626999999997</v>
      </c>
      <c r="J24" s="28">
        <f t="shared" si="5"/>
        <v>25.15956638138988</v>
      </c>
      <c r="K24" s="29" t="str">
        <f t="shared" si="6"/>
        <v>17:36:01</v>
      </c>
      <c r="L24" s="25">
        <v>14</v>
      </c>
      <c r="M24" s="25"/>
    </row>
    <row r="25" spans="1:13" x14ac:dyDescent="0.3">
      <c r="A25" s="25">
        <v>23</v>
      </c>
      <c r="B25" s="10" t="s">
        <v>29</v>
      </c>
      <c r="C25" s="25">
        <v>7</v>
      </c>
      <c r="D25" s="26">
        <f t="shared" si="4"/>
        <v>39.002220000000008</v>
      </c>
      <c r="E25" s="25">
        <v>81</v>
      </c>
      <c r="F25" s="26">
        <f t="shared" si="7"/>
        <v>39.993000000000052</v>
      </c>
      <c r="G25" s="27">
        <v>15</v>
      </c>
      <c r="H25" s="7">
        <v>7.6500370000000002</v>
      </c>
      <c r="I25" s="7">
        <v>-81.666550000000001</v>
      </c>
      <c r="J25" s="28">
        <f t="shared" si="5"/>
        <v>5.7820121497840855</v>
      </c>
      <c r="K25" s="29" t="str">
        <f t="shared" si="6"/>
        <v>17:59:55</v>
      </c>
      <c r="L25" s="25">
        <v>15</v>
      </c>
      <c r="M25" s="25"/>
    </row>
    <row r="26" spans="1:13" x14ac:dyDescent="0.3">
      <c r="A26" s="25">
        <v>24</v>
      </c>
      <c r="B26" s="9" t="s">
        <v>30</v>
      </c>
      <c r="C26" s="25">
        <v>7</v>
      </c>
      <c r="D26" s="26">
        <f t="shared" si="4"/>
        <v>41.076119999999996</v>
      </c>
      <c r="E26" s="25">
        <v>81</v>
      </c>
      <c r="F26" s="26">
        <f t="shared" si="7"/>
        <v>39.983279999999866</v>
      </c>
      <c r="G26" s="27">
        <v>16</v>
      </c>
      <c r="H26" s="6">
        <v>7.6846019999999999</v>
      </c>
      <c r="I26" s="6">
        <v>-81.666387999999998</v>
      </c>
      <c r="J26" s="28">
        <f t="shared" si="5"/>
        <v>198.25529947742817</v>
      </c>
      <c r="K26" s="29" t="str">
        <f t="shared" si="6"/>
        <v>18:15:14</v>
      </c>
      <c r="L26" s="25">
        <v>16</v>
      </c>
      <c r="M26" s="25"/>
    </row>
    <row r="27" spans="1:13" x14ac:dyDescent="0.3">
      <c r="A27" s="25">
        <v>25</v>
      </c>
      <c r="B27" s="10" t="s">
        <v>31</v>
      </c>
      <c r="C27" s="25">
        <v>7</v>
      </c>
      <c r="D27" s="26">
        <f t="shared" si="4"/>
        <v>42.97650000000003</v>
      </c>
      <c r="E27" s="25">
        <v>81</v>
      </c>
      <c r="F27" s="26">
        <f t="shared" si="7"/>
        <v>39.965520000000367</v>
      </c>
      <c r="G27" s="27">
        <v>17</v>
      </c>
      <c r="H27" s="7">
        <v>7.7162750000000004</v>
      </c>
      <c r="I27" s="7">
        <v>-81.666092000000006</v>
      </c>
      <c r="J27" s="28">
        <f t="shared" si="5"/>
        <v>61.205984468127696</v>
      </c>
      <c r="K27" s="29" t="str">
        <f t="shared" si="6"/>
        <v>18:31:16</v>
      </c>
      <c r="L27" s="25">
        <v>17</v>
      </c>
      <c r="M27" s="25"/>
    </row>
    <row r="28" spans="1:13" x14ac:dyDescent="0.3">
      <c r="A28" s="25">
        <v>26</v>
      </c>
      <c r="B28" s="9" t="s">
        <v>32</v>
      </c>
      <c r="C28" s="25">
        <v>7</v>
      </c>
      <c r="D28" s="26">
        <f t="shared" si="4"/>
        <v>45.018899999999974</v>
      </c>
      <c r="E28" s="25">
        <v>81</v>
      </c>
      <c r="F28" s="26">
        <f t="shared" si="7"/>
        <v>40.009379999999624</v>
      </c>
      <c r="G28" s="27">
        <v>18</v>
      </c>
      <c r="H28" s="6">
        <v>7.7503149999999996</v>
      </c>
      <c r="I28" s="6">
        <v>-81.666822999999994</v>
      </c>
      <c r="J28" s="28">
        <f t="shared" si="5"/>
        <v>49.225238572233046</v>
      </c>
      <c r="K28" s="29" t="str">
        <f t="shared" si="6"/>
        <v>18:49:06</v>
      </c>
      <c r="L28" s="25">
        <v>18</v>
      </c>
      <c r="M28" s="25"/>
    </row>
    <row r="29" spans="1:13" x14ac:dyDescent="0.3">
      <c r="A29" s="25">
        <v>27</v>
      </c>
      <c r="B29" s="10" t="s">
        <v>33</v>
      </c>
      <c r="C29" s="25">
        <v>7</v>
      </c>
      <c r="D29" s="26">
        <f t="shared" si="4"/>
        <v>47.006819999999991</v>
      </c>
      <c r="E29" s="25">
        <v>81</v>
      </c>
      <c r="F29" s="26">
        <f t="shared" si="7"/>
        <v>39.991079999999783</v>
      </c>
      <c r="G29" s="27">
        <v>19</v>
      </c>
      <c r="H29" s="7">
        <v>7.7834469999999998</v>
      </c>
      <c r="I29" s="7">
        <v>-81.666517999999996</v>
      </c>
      <c r="J29" s="28">
        <f t="shared" si="5"/>
        <v>17.762758045641725</v>
      </c>
      <c r="K29" s="29" t="str">
        <f t="shared" si="6"/>
        <v>19:03:12</v>
      </c>
      <c r="L29" s="25">
        <v>19</v>
      </c>
      <c r="M29" s="25"/>
    </row>
    <row r="30" spans="1:13" x14ac:dyDescent="0.3">
      <c r="A30" s="25">
        <v>28</v>
      </c>
      <c r="B30" s="9" t="s">
        <v>34</v>
      </c>
      <c r="C30" s="25">
        <v>7</v>
      </c>
      <c r="D30" s="26">
        <f t="shared" si="4"/>
        <v>49.001760000000019</v>
      </c>
      <c r="E30" s="25">
        <v>81</v>
      </c>
      <c r="F30" s="26">
        <f t="shared" si="7"/>
        <v>39.997439999999926</v>
      </c>
      <c r="G30" s="27">
        <v>20</v>
      </c>
      <c r="H30" s="6">
        <v>7.8166960000000003</v>
      </c>
      <c r="I30" s="6">
        <v>-81.666623999999999</v>
      </c>
      <c r="J30" s="28">
        <f t="shared" si="5"/>
        <v>4.5839375602205292</v>
      </c>
      <c r="K30" s="29" t="str">
        <f t="shared" si="6"/>
        <v>19:18:39</v>
      </c>
      <c r="L30" s="25">
        <v>20</v>
      </c>
      <c r="M30" s="25"/>
    </row>
    <row r="31" spans="1:13" x14ac:dyDescent="0.3">
      <c r="A31" s="25">
        <v>29</v>
      </c>
      <c r="B31" s="10" t="s">
        <v>35</v>
      </c>
      <c r="C31" s="25">
        <v>7</v>
      </c>
      <c r="D31" s="26">
        <f t="shared" si="4"/>
        <v>51.00839999999998</v>
      </c>
      <c r="E31" s="25">
        <v>81</v>
      </c>
      <c r="F31" s="26">
        <f t="shared" si="7"/>
        <v>40.004820000000052</v>
      </c>
      <c r="G31" s="27">
        <v>21</v>
      </c>
      <c r="H31" s="7">
        <v>7.8501399999999997</v>
      </c>
      <c r="I31" s="7">
        <v>-81.666747000000001</v>
      </c>
      <c r="J31" s="28">
        <f t="shared" si="5"/>
        <v>21.877883809860794</v>
      </c>
      <c r="K31" s="29" t="str">
        <f t="shared" si="6"/>
        <v>19:31:39</v>
      </c>
      <c r="L31" s="25">
        <v>21</v>
      </c>
      <c r="M31" s="25"/>
    </row>
    <row r="32" spans="1:13" x14ac:dyDescent="0.3">
      <c r="A32" s="25">
        <v>30</v>
      </c>
      <c r="B32" s="9" t="s">
        <v>36</v>
      </c>
      <c r="C32" s="25">
        <v>7</v>
      </c>
      <c r="D32" s="26">
        <f t="shared" si="4"/>
        <v>51.003059999999977</v>
      </c>
      <c r="E32" s="25">
        <v>81</v>
      </c>
      <c r="F32" s="26">
        <f t="shared" si="7"/>
        <v>37.99098000000015</v>
      </c>
      <c r="G32" s="27">
        <v>22</v>
      </c>
      <c r="H32" s="6">
        <v>7.8500509999999997</v>
      </c>
      <c r="I32" s="6">
        <v>-81.633183000000002</v>
      </c>
      <c r="J32" s="28">
        <f t="shared" si="5"/>
        <v>7.9698005306924387</v>
      </c>
      <c r="K32" s="29" t="str">
        <f t="shared" si="6"/>
        <v>19:48:46</v>
      </c>
      <c r="L32" s="25">
        <v>22</v>
      </c>
      <c r="M32" s="25"/>
    </row>
    <row r="33" spans="1:13" x14ac:dyDescent="0.3">
      <c r="A33" s="25">
        <v>31</v>
      </c>
      <c r="B33" s="10" t="s">
        <v>37</v>
      </c>
      <c r="C33" s="25">
        <v>7</v>
      </c>
      <c r="D33" s="26">
        <f t="shared" si="4"/>
        <v>48.99324</v>
      </c>
      <c r="E33" s="25">
        <v>81</v>
      </c>
      <c r="F33" s="26">
        <f t="shared" si="7"/>
        <v>38.014139999999657</v>
      </c>
      <c r="G33" s="27">
        <v>23</v>
      </c>
      <c r="H33" s="7">
        <v>7.816554</v>
      </c>
      <c r="I33" s="7">
        <v>-81.633568999999994</v>
      </c>
      <c r="J33" s="28">
        <f t="shared" si="5"/>
        <v>17.606487447023923</v>
      </c>
      <c r="K33" s="29" t="str">
        <f t="shared" si="6"/>
        <v>20:04:05</v>
      </c>
      <c r="L33" s="25">
        <v>23</v>
      </c>
      <c r="M33" s="25"/>
    </row>
    <row r="34" spans="1:13" x14ac:dyDescent="0.3">
      <c r="A34" s="25">
        <v>32</v>
      </c>
      <c r="B34" s="9" t="s">
        <v>38</v>
      </c>
      <c r="C34" s="25">
        <v>7</v>
      </c>
      <c r="D34" s="26">
        <f t="shared" si="4"/>
        <v>47.00333999999998</v>
      </c>
      <c r="E34" s="25">
        <v>81</v>
      </c>
      <c r="F34" s="26">
        <f t="shared" si="7"/>
        <v>38.006520000000137</v>
      </c>
      <c r="G34" s="27">
        <v>24</v>
      </c>
      <c r="H34" s="6">
        <v>7.7833889999999997</v>
      </c>
      <c r="I34" s="6">
        <v>-81.633442000000002</v>
      </c>
      <c r="J34" s="28">
        <f t="shared" si="5"/>
        <v>8.6990633243655697</v>
      </c>
      <c r="K34" s="29" t="str">
        <f t="shared" si="6"/>
        <v>20:19:28</v>
      </c>
      <c r="L34" s="25">
        <v>24</v>
      </c>
      <c r="M34" s="25"/>
    </row>
    <row r="35" spans="1:13" x14ac:dyDescent="0.3">
      <c r="A35" s="25">
        <v>33</v>
      </c>
      <c r="B35" s="10" t="s">
        <v>39</v>
      </c>
      <c r="C35" s="25">
        <v>7</v>
      </c>
      <c r="D35" s="26">
        <f t="shared" si="4"/>
        <v>45.012839999999983</v>
      </c>
      <c r="E35" s="25">
        <v>81</v>
      </c>
      <c r="F35" s="26">
        <f t="shared" si="7"/>
        <v>38.004720000000418</v>
      </c>
      <c r="G35" s="27">
        <v>25</v>
      </c>
      <c r="H35" s="7">
        <v>7.7502139999999997</v>
      </c>
      <c r="I35" s="7">
        <v>-81.633412000000007</v>
      </c>
      <c r="J35" s="28">
        <f t="shared" si="5"/>
        <v>33.441908109391946</v>
      </c>
      <c r="K35" s="29" t="str">
        <f t="shared" si="6"/>
        <v>20:37:37</v>
      </c>
      <c r="L35" s="25">
        <v>25</v>
      </c>
      <c r="M35" s="25"/>
    </row>
    <row r="36" spans="1:13" x14ac:dyDescent="0.3">
      <c r="A36" s="25">
        <v>34</v>
      </c>
      <c r="B36" s="9" t="s">
        <v>40</v>
      </c>
      <c r="C36" s="25">
        <v>7</v>
      </c>
      <c r="D36" s="26">
        <f t="shared" si="4"/>
        <v>43.000559999999979</v>
      </c>
      <c r="E36" s="25">
        <v>81</v>
      </c>
      <c r="F36" s="26">
        <f t="shared" si="7"/>
        <v>38.006939999999929</v>
      </c>
      <c r="G36" s="27">
        <v>26</v>
      </c>
      <c r="H36" s="6">
        <v>7.7166759999999996</v>
      </c>
      <c r="I36" s="6">
        <v>-81.633448999999999</v>
      </c>
      <c r="J36" s="28">
        <f t="shared" si="5"/>
        <v>1.4585255872722356</v>
      </c>
      <c r="K36" s="29" t="str">
        <f t="shared" si="6"/>
        <v>21:01:52</v>
      </c>
      <c r="L36" s="25">
        <v>26</v>
      </c>
      <c r="M36" s="25"/>
    </row>
    <row r="37" spans="1:13" x14ac:dyDescent="0.3">
      <c r="A37" s="25">
        <v>35</v>
      </c>
      <c r="B37" s="10" t="s">
        <v>41</v>
      </c>
      <c r="C37" s="25">
        <v>7</v>
      </c>
      <c r="D37" s="26">
        <f t="shared" si="4"/>
        <v>41.010000000000026</v>
      </c>
      <c r="E37" s="25">
        <v>81</v>
      </c>
      <c r="F37" s="26">
        <f t="shared" si="7"/>
        <v>38.007180000000176</v>
      </c>
      <c r="G37" s="27">
        <v>27</v>
      </c>
      <c r="H37" s="7">
        <v>7.6835000000000004</v>
      </c>
      <c r="I37" s="7">
        <v>-81.633453000000003</v>
      </c>
      <c r="J37" s="28">
        <f t="shared" si="5"/>
        <v>26.045099773773345</v>
      </c>
      <c r="K37" s="29" t="str">
        <f t="shared" si="6"/>
        <v>21:21:45</v>
      </c>
      <c r="L37" s="25">
        <v>27</v>
      </c>
      <c r="M37" s="25"/>
    </row>
    <row r="38" spans="1:13" x14ac:dyDescent="0.3">
      <c r="A38" s="30">
        <v>36</v>
      </c>
      <c r="B38" s="31" t="s">
        <v>42</v>
      </c>
      <c r="C38" s="30">
        <v>7</v>
      </c>
      <c r="D38" s="32">
        <f t="shared" si="4"/>
        <v>39.000059999999976</v>
      </c>
      <c r="E38" s="30">
        <v>81</v>
      </c>
      <c r="F38" s="32">
        <f t="shared" si="7"/>
        <v>38.003639999999734</v>
      </c>
      <c r="G38" s="33">
        <v>28</v>
      </c>
      <c r="H38" s="34">
        <v>7.6500009999999996</v>
      </c>
      <c r="I38" s="34">
        <v>-81.633393999999996</v>
      </c>
      <c r="J38" s="35">
        <f t="shared" si="5"/>
        <v>0.15627059858079251</v>
      </c>
      <c r="K38" s="36" t="str">
        <f t="shared" si="6"/>
        <v>21:34:52</v>
      </c>
      <c r="L38" s="30">
        <v>28</v>
      </c>
      <c r="M38" s="30"/>
    </row>
    <row r="39" spans="1:13" x14ac:dyDescent="0.3">
      <c r="A39" s="19">
        <v>37</v>
      </c>
      <c r="B39" s="10" t="s">
        <v>57</v>
      </c>
      <c r="C39" s="19">
        <v>7</v>
      </c>
      <c r="D39" s="21">
        <f>(H39-7)*60</f>
        <v>38.998619999999988</v>
      </c>
      <c r="E39" s="19">
        <v>81</v>
      </c>
      <c r="F39" s="21">
        <f>((I39+81)*60)*-1</f>
        <v>36.000659999999698</v>
      </c>
      <c r="G39">
        <v>31</v>
      </c>
      <c r="H39" s="7">
        <v>7.6499769999999998</v>
      </c>
      <c r="I39" s="17">
        <v>-81.600010999999995</v>
      </c>
      <c r="J39" s="22">
        <f>SQRT(ABS(ROUND(D39,0)-D39)^2+ABS(ROUND(D39,0)-D39)^2)*110500/60</f>
        <v>3.5942237688017071</v>
      </c>
      <c r="K39" s="23" t="str">
        <f>REPLACE(REPLACE(B39,1,11,),9,1,)</f>
        <v>15:00:03</v>
      </c>
      <c r="L39" s="19">
        <v>2</v>
      </c>
      <c r="M39" s="44" t="s">
        <v>95</v>
      </c>
    </row>
    <row r="40" spans="1:13" x14ac:dyDescent="0.3">
      <c r="A40" s="19">
        <v>38</v>
      </c>
      <c r="B40" s="9" t="s">
        <v>58</v>
      </c>
      <c r="C40" s="19">
        <v>7</v>
      </c>
      <c r="D40" s="21">
        <f t="shared" ref="D40:D62" si="8">(H40-7)*60</f>
        <v>41.001600000000025</v>
      </c>
      <c r="E40" s="19">
        <v>81</v>
      </c>
      <c r="F40" s="21">
        <f>((I40+81)*60)*-1</f>
        <v>35.998800000000131</v>
      </c>
      <c r="G40">
        <v>32</v>
      </c>
      <c r="H40" s="6">
        <v>7.6833600000000004</v>
      </c>
      <c r="I40" s="16">
        <v>-81.599980000000002</v>
      </c>
      <c r="J40" s="22">
        <f t="shared" ref="J40:J62" si="9">SQRT(ABS(ROUND(D40,0)-D40)^2+ABS(ROUND(D40,0)-D40)^2)*110500/60</f>
        <v>4.167215963857033</v>
      </c>
      <c r="K40" s="23" t="str">
        <f t="shared" ref="K40:K62" si="10">REPLACE(REPLACE(B40,1,11,),9,1,)</f>
        <v>15:16:00</v>
      </c>
      <c r="L40" s="19">
        <v>3</v>
      </c>
      <c r="M40" s="44" t="s">
        <v>91</v>
      </c>
    </row>
    <row r="41" spans="1:13" x14ac:dyDescent="0.3">
      <c r="A41" s="19">
        <v>39</v>
      </c>
      <c r="B41" s="10" t="s">
        <v>59</v>
      </c>
      <c r="C41" s="19">
        <v>7</v>
      </c>
      <c r="D41" s="21">
        <f t="shared" si="8"/>
        <v>43.00025999999999</v>
      </c>
      <c r="E41" s="19">
        <v>81</v>
      </c>
      <c r="F41" s="21">
        <f>((I41+81)*60)*-1</f>
        <v>37.000140000000101</v>
      </c>
      <c r="G41">
        <v>33</v>
      </c>
      <c r="H41" s="7">
        <v>7.7166709999999998</v>
      </c>
      <c r="I41" s="17">
        <v>-81.616669000000002</v>
      </c>
      <c r="J41" s="22">
        <f t="shared" si="9"/>
        <v>0.67717259409068087</v>
      </c>
      <c r="K41" s="23" t="str">
        <f t="shared" si="10"/>
        <v>15:45:30</v>
      </c>
      <c r="L41" s="19">
        <v>4</v>
      </c>
      <c r="M41" s="44" t="s">
        <v>92</v>
      </c>
    </row>
    <row r="42" spans="1:13" x14ac:dyDescent="0.3">
      <c r="A42" s="19">
        <v>40</v>
      </c>
      <c r="B42" s="9" t="s">
        <v>60</v>
      </c>
      <c r="C42" s="19">
        <v>7</v>
      </c>
      <c r="D42" s="21">
        <f t="shared" si="8"/>
        <v>44.00622000000002</v>
      </c>
      <c r="E42" s="19">
        <v>81</v>
      </c>
      <c r="F42" s="21">
        <f t="shared" ref="F42:F62" si="11">((I42+81)*60)*-1</f>
        <v>36.995519999999829</v>
      </c>
      <c r="G42">
        <v>34</v>
      </c>
      <c r="H42" s="6">
        <v>7.7334370000000003</v>
      </c>
      <c r="I42" s="16">
        <v>-81.616591999999997</v>
      </c>
      <c r="J42" s="22">
        <f t="shared" si="9"/>
        <v>16.200052059297125</v>
      </c>
      <c r="K42" s="23" t="str">
        <f t="shared" si="10"/>
        <v>15:57:06</v>
      </c>
      <c r="L42" s="19">
        <v>5</v>
      </c>
      <c r="M42" s="44" t="s">
        <v>93</v>
      </c>
    </row>
    <row r="43" spans="1:13" x14ac:dyDescent="0.3">
      <c r="A43" s="19">
        <v>41</v>
      </c>
      <c r="B43" s="10" t="s">
        <v>61</v>
      </c>
      <c r="C43" s="19">
        <v>7</v>
      </c>
      <c r="D43" s="21">
        <f t="shared" si="8"/>
        <v>45.002700000000004</v>
      </c>
      <c r="E43" s="19">
        <v>81</v>
      </c>
      <c r="F43" s="21">
        <f t="shared" si="11"/>
        <v>37.002959999999803</v>
      </c>
      <c r="G43">
        <v>35</v>
      </c>
      <c r="H43" s="7">
        <v>7.7500450000000001</v>
      </c>
      <c r="I43" s="17">
        <v>-81.616715999999997</v>
      </c>
      <c r="J43" s="22">
        <f t="shared" si="9"/>
        <v>7.0321769389115856</v>
      </c>
      <c r="K43" s="23" t="str">
        <f t="shared" si="10"/>
        <v>16:08:23</v>
      </c>
      <c r="L43" s="19">
        <v>6</v>
      </c>
      <c r="M43" s="44" t="s">
        <v>94</v>
      </c>
    </row>
    <row r="44" spans="1:13" x14ac:dyDescent="0.3">
      <c r="A44" s="19">
        <v>42</v>
      </c>
      <c r="B44" s="9" t="s">
        <v>62</v>
      </c>
      <c r="C44" s="19">
        <v>7</v>
      </c>
      <c r="D44" s="21">
        <f t="shared" si="8"/>
        <v>46.002420000000015</v>
      </c>
      <c r="E44" s="19">
        <v>81</v>
      </c>
      <c r="F44" s="21">
        <f t="shared" si="11"/>
        <v>37.007999999999868</v>
      </c>
      <c r="G44">
        <v>36</v>
      </c>
      <c r="H44" s="6">
        <v>7.7667070000000002</v>
      </c>
      <c r="I44" s="16">
        <v>-81.616799999999998</v>
      </c>
      <c r="J44" s="22">
        <f t="shared" si="9"/>
        <v>6.3029141452754676</v>
      </c>
      <c r="K44" s="23" t="str">
        <f t="shared" si="10"/>
        <v>16:20:16</v>
      </c>
      <c r="L44" s="19">
        <v>7</v>
      </c>
      <c r="M44" s="19"/>
    </row>
    <row r="45" spans="1:13" x14ac:dyDescent="0.3">
      <c r="A45" s="19">
        <v>43</v>
      </c>
      <c r="B45" s="10" t="s">
        <v>63</v>
      </c>
      <c r="C45" s="19">
        <v>7</v>
      </c>
      <c r="D45" s="21">
        <f t="shared" si="8"/>
        <v>47.001179999999998</v>
      </c>
      <c r="E45" s="19">
        <v>81</v>
      </c>
      <c r="F45" s="21">
        <f t="shared" si="11"/>
        <v>37.004339999999729</v>
      </c>
      <c r="G45">
        <v>37</v>
      </c>
      <c r="H45" s="7">
        <v>7.783353</v>
      </c>
      <c r="I45" s="17">
        <v>-81.616738999999995</v>
      </c>
      <c r="J45" s="22">
        <f t="shared" si="9"/>
        <v>3.073321773291819</v>
      </c>
      <c r="K45" s="23" t="str">
        <f t="shared" si="10"/>
        <v>16:30:35</v>
      </c>
      <c r="L45" s="19">
        <v>8</v>
      </c>
      <c r="M45" s="19"/>
    </row>
    <row r="46" spans="1:13" x14ac:dyDescent="0.3">
      <c r="A46" s="19">
        <v>44</v>
      </c>
      <c r="B46" s="9" t="s">
        <v>64</v>
      </c>
      <c r="C46" s="19">
        <v>7</v>
      </c>
      <c r="D46" s="21">
        <f t="shared" si="8"/>
        <v>50.998380000000019</v>
      </c>
      <c r="E46" s="19">
        <v>81</v>
      </c>
      <c r="F46" s="21">
        <f t="shared" si="11"/>
        <v>35.997780000000148</v>
      </c>
      <c r="G46">
        <v>38</v>
      </c>
      <c r="H46" s="6">
        <v>7.8499730000000003</v>
      </c>
      <c r="I46" s="16">
        <v>-81.599963000000002</v>
      </c>
      <c r="J46" s="22">
        <f t="shared" si="9"/>
        <v>4.2193061632914324</v>
      </c>
      <c r="K46" s="23" t="str">
        <f t="shared" si="10"/>
        <v>17:07:21</v>
      </c>
      <c r="L46" s="19">
        <v>9</v>
      </c>
      <c r="M46" s="19"/>
    </row>
    <row r="47" spans="1:13" x14ac:dyDescent="0.3">
      <c r="A47" s="19">
        <v>45</v>
      </c>
      <c r="B47" s="10" t="s">
        <v>65</v>
      </c>
      <c r="C47" s="19">
        <v>7</v>
      </c>
      <c r="D47" s="21">
        <f t="shared" si="8"/>
        <v>48.998519999999992</v>
      </c>
      <c r="E47" s="19">
        <v>81</v>
      </c>
      <c r="F47" s="21">
        <f t="shared" si="11"/>
        <v>35.995259999999689</v>
      </c>
      <c r="G47">
        <v>39</v>
      </c>
      <c r="H47" s="7">
        <v>7.8166419999999999</v>
      </c>
      <c r="I47" s="17">
        <v>-81.599920999999995</v>
      </c>
      <c r="J47" s="22">
        <f t="shared" si="9"/>
        <v>3.8546747665288921</v>
      </c>
      <c r="K47" s="23" t="str">
        <f t="shared" si="10"/>
        <v>17:19:28</v>
      </c>
      <c r="L47" s="19">
        <v>10</v>
      </c>
      <c r="M47" s="19"/>
    </row>
    <row r="48" spans="1:13" x14ac:dyDescent="0.3">
      <c r="A48" s="19">
        <v>46</v>
      </c>
      <c r="B48" s="9" t="s">
        <v>66</v>
      </c>
      <c r="C48" s="19">
        <v>7</v>
      </c>
      <c r="D48" s="21">
        <f t="shared" si="8"/>
        <v>47.438099999999999</v>
      </c>
      <c r="E48" s="19">
        <v>81</v>
      </c>
      <c r="F48" s="21">
        <f t="shared" si="11"/>
        <v>35.384339999999668</v>
      </c>
      <c r="G48">
        <v>40</v>
      </c>
      <c r="H48" s="6">
        <v>7.790635</v>
      </c>
      <c r="I48" s="16">
        <v>-81.589738999999994</v>
      </c>
      <c r="J48" s="22">
        <f t="shared" si="9"/>
        <v>1141.0358210859906</v>
      </c>
      <c r="K48" s="23" t="str">
        <f t="shared" si="10"/>
        <v>17:32:47</v>
      </c>
      <c r="L48" s="19">
        <v>11</v>
      </c>
      <c r="M48" s="44" t="s">
        <v>81</v>
      </c>
    </row>
    <row r="49" spans="1:13" x14ac:dyDescent="0.3">
      <c r="A49" s="19">
        <v>47</v>
      </c>
      <c r="B49" s="10" t="s">
        <v>67</v>
      </c>
      <c r="C49" s="19">
        <v>7</v>
      </c>
      <c r="D49" s="21">
        <f t="shared" si="8"/>
        <v>46.99860000000001</v>
      </c>
      <c r="E49" s="19">
        <v>81</v>
      </c>
      <c r="F49" s="21">
        <f t="shared" si="11"/>
        <v>36.00006000000036</v>
      </c>
      <c r="G49">
        <v>41</v>
      </c>
      <c r="H49" s="7">
        <v>7.7833100000000002</v>
      </c>
      <c r="I49" s="17">
        <v>-81.600001000000006</v>
      </c>
      <c r="J49" s="22">
        <f t="shared" si="9"/>
        <v>3.6463139682916266</v>
      </c>
      <c r="K49" s="23" t="str">
        <f t="shared" si="10"/>
        <v>17:42:04</v>
      </c>
      <c r="L49" s="19">
        <v>12</v>
      </c>
      <c r="M49" s="19"/>
    </row>
    <row r="50" spans="1:13" x14ac:dyDescent="0.3">
      <c r="A50" s="19">
        <v>48</v>
      </c>
      <c r="B50" s="9" t="s">
        <v>68</v>
      </c>
      <c r="C50" s="19">
        <v>7</v>
      </c>
      <c r="D50" s="21">
        <f t="shared" si="8"/>
        <v>46.788419999999995</v>
      </c>
      <c r="E50" s="19">
        <v>81</v>
      </c>
      <c r="F50" s="21">
        <f t="shared" si="11"/>
        <v>34.970340000000419</v>
      </c>
      <c r="G50">
        <v>42</v>
      </c>
      <c r="H50" s="6">
        <v>7.7798069999999999</v>
      </c>
      <c r="I50" s="16">
        <v>-81.582839000000007</v>
      </c>
      <c r="J50" s="22">
        <f t="shared" si="9"/>
        <v>551.06222101205287</v>
      </c>
      <c r="K50" s="23" t="str">
        <f t="shared" si="10"/>
        <v>17:51:13</v>
      </c>
      <c r="L50" s="19">
        <v>13</v>
      </c>
      <c r="M50" s="44" t="s">
        <v>82</v>
      </c>
    </row>
    <row r="51" spans="1:13" x14ac:dyDescent="0.3">
      <c r="A51" s="19">
        <v>49</v>
      </c>
      <c r="B51" s="10" t="s">
        <v>69</v>
      </c>
      <c r="C51" s="19">
        <v>7</v>
      </c>
      <c r="D51" s="21">
        <f t="shared" si="8"/>
        <v>46.002239999999986</v>
      </c>
      <c r="E51" s="19">
        <v>81</v>
      </c>
      <c r="F51" s="21">
        <f t="shared" si="11"/>
        <v>35.0009399999999</v>
      </c>
      <c r="G51">
        <v>43</v>
      </c>
      <c r="H51" s="7">
        <v>7.7667039999999998</v>
      </c>
      <c r="I51" s="17">
        <v>-81.583348999999998</v>
      </c>
      <c r="J51" s="22">
        <f t="shared" si="9"/>
        <v>5.8341023492740032</v>
      </c>
      <c r="K51" s="23" t="str">
        <f t="shared" si="10"/>
        <v>18:00:31</v>
      </c>
      <c r="L51" s="19">
        <v>14</v>
      </c>
      <c r="M51" s="19"/>
    </row>
    <row r="52" spans="1:13" x14ac:dyDescent="0.3">
      <c r="A52" s="19">
        <v>50</v>
      </c>
      <c r="B52" s="9" t="s">
        <v>70</v>
      </c>
      <c r="C52" s="19">
        <v>7</v>
      </c>
      <c r="D52" s="21">
        <f t="shared" si="8"/>
        <v>45.999119999999976</v>
      </c>
      <c r="E52" s="19">
        <v>81</v>
      </c>
      <c r="F52" s="21">
        <f t="shared" si="11"/>
        <v>36.004319999999836</v>
      </c>
      <c r="G52">
        <v>44</v>
      </c>
      <c r="H52" s="6">
        <v>7.7666519999999997</v>
      </c>
      <c r="I52" s="16">
        <v>-81.600071999999997</v>
      </c>
      <c r="J52" s="22">
        <f t="shared" si="9"/>
        <v>2.2919687801472768</v>
      </c>
      <c r="K52" s="23" t="str">
        <f t="shared" si="10"/>
        <v>18:08:59</v>
      </c>
      <c r="L52" s="19">
        <v>15</v>
      </c>
      <c r="M52" s="19"/>
    </row>
    <row r="53" spans="1:13" x14ac:dyDescent="0.3">
      <c r="A53" s="19">
        <v>51</v>
      </c>
      <c r="B53" s="10" t="s">
        <v>71</v>
      </c>
      <c r="C53" s="19">
        <v>7</v>
      </c>
      <c r="D53" s="21">
        <f t="shared" si="8"/>
        <v>44.999579999999995</v>
      </c>
      <c r="E53" s="19">
        <v>81</v>
      </c>
      <c r="F53" s="21">
        <f t="shared" si="11"/>
        <v>36.001740000000382</v>
      </c>
      <c r="G53">
        <v>45</v>
      </c>
      <c r="H53" s="7">
        <v>7.7499929999999999</v>
      </c>
      <c r="I53" s="17">
        <v>-81.600029000000006</v>
      </c>
      <c r="J53" s="22">
        <f t="shared" si="9"/>
        <v>1.0938941905096953</v>
      </c>
      <c r="K53" s="23" t="str">
        <f t="shared" si="10"/>
        <v>18:20:37</v>
      </c>
      <c r="L53" s="19">
        <v>16</v>
      </c>
      <c r="M53" s="19"/>
    </row>
    <row r="54" spans="1:13" x14ac:dyDescent="0.3">
      <c r="A54" s="19">
        <v>52</v>
      </c>
      <c r="B54" s="9" t="s">
        <v>72</v>
      </c>
      <c r="C54" s="19">
        <v>7</v>
      </c>
      <c r="D54" s="21">
        <f t="shared" si="8"/>
        <v>44.005500000000026</v>
      </c>
      <c r="E54" s="19">
        <v>81</v>
      </c>
      <c r="F54" s="21">
        <f t="shared" si="11"/>
        <v>36.002220000000023</v>
      </c>
      <c r="G54">
        <v>46</v>
      </c>
      <c r="H54" s="6">
        <v>7.7334250000000004</v>
      </c>
      <c r="I54" s="16">
        <v>-81.600037</v>
      </c>
      <c r="J54" s="22">
        <f t="shared" si="9"/>
        <v>14.324804875605874</v>
      </c>
      <c r="K54" s="23" t="str">
        <f t="shared" si="10"/>
        <v>18:32:36</v>
      </c>
      <c r="L54" s="19">
        <v>17</v>
      </c>
      <c r="M54" s="19"/>
    </row>
    <row r="55" spans="1:13" x14ac:dyDescent="0.3">
      <c r="A55" s="19">
        <v>53</v>
      </c>
      <c r="B55" s="10" t="s">
        <v>73</v>
      </c>
      <c r="C55" s="19">
        <v>7</v>
      </c>
      <c r="D55" s="21">
        <f t="shared" si="8"/>
        <v>43.002000000000024</v>
      </c>
      <c r="E55" s="19">
        <v>81</v>
      </c>
      <c r="F55" s="21">
        <f t="shared" si="11"/>
        <v>36.001619999999832</v>
      </c>
      <c r="G55">
        <v>47</v>
      </c>
      <c r="H55" s="7">
        <v>7.7167000000000003</v>
      </c>
      <c r="I55" s="17">
        <v>-81.600026999999997</v>
      </c>
      <c r="J55" s="22">
        <f t="shared" si="9"/>
        <v>5.2090199548027849</v>
      </c>
      <c r="K55" s="23" t="str">
        <f t="shared" si="10"/>
        <v>18:45:12</v>
      </c>
      <c r="L55" s="19">
        <v>18</v>
      </c>
      <c r="M55" s="19"/>
    </row>
    <row r="56" spans="1:13" x14ac:dyDescent="0.3">
      <c r="A56" s="19">
        <v>54</v>
      </c>
      <c r="B56" s="9" t="s">
        <v>74</v>
      </c>
      <c r="C56" s="19">
        <v>7</v>
      </c>
      <c r="D56" s="21">
        <f t="shared" si="8"/>
        <v>42.999720000000025</v>
      </c>
      <c r="E56" s="19">
        <v>81</v>
      </c>
      <c r="F56" s="21">
        <f t="shared" si="11"/>
        <v>35.001959999999883</v>
      </c>
      <c r="G56">
        <v>48</v>
      </c>
      <c r="H56" s="6">
        <v>7.7166620000000004</v>
      </c>
      <c r="I56" s="16">
        <v>-81.583365999999998</v>
      </c>
      <c r="J56" s="22">
        <f t="shared" si="9"/>
        <v>0.7292627935991054</v>
      </c>
      <c r="K56" s="23" t="str">
        <f t="shared" si="10"/>
        <v>18:58:44</v>
      </c>
      <c r="L56" s="19">
        <v>19</v>
      </c>
      <c r="M56" s="19"/>
    </row>
    <row r="57" spans="1:13" x14ac:dyDescent="0.3">
      <c r="A57" s="19">
        <v>55</v>
      </c>
      <c r="B57" s="10" t="s">
        <v>75</v>
      </c>
      <c r="C57" s="19">
        <v>7</v>
      </c>
      <c r="D57" s="21">
        <f t="shared" si="8"/>
        <v>43.000919999999979</v>
      </c>
      <c r="E57" s="19">
        <v>81</v>
      </c>
      <c r="F57" s="21">
        <f t="shared" si="11"/>
        <v>34.004220000000203</v>
      </c>
      <c r="G57">
        <v>49</v>
      </c>
      <c r="H57" s="7">
        <v>7.7166819999999996</v>
      </c>
      <c r="I57" s="17">
        <v>-81.566737000000003</v>
      </c>
      <c r="J57" s="22">
        <f t="shared" si="9"/>
        <v>2.3961491791271134</v>
      </c>
      <c r="K57" s="23" t="str">
        <f t="shared" si="10"/>
        <v>19:09:40</v>
      </c>
      <c r="L57" s="19">
        <v>20</v>
      </c>
      <c r="M57" s="19"/>
    </row>
    <row r="58" spans="1:13" x14ac:dyDescent="0.3">
      <c r="A58" s="19">
        <v>56</v>
      </c>
      <c r="B58" s="9" t="s">
        <v>76</v>
      </c>
      <c r="C58" s="19">
        <v>7</v>
      </c>
      <c r="D58" s="21">
        <f t="shared" si="8"/>
        <v>43.000800000000012</v>
      </c>
      <c r="E58" s="19">
        <v>81</v>
      </c>
      <c r="F58" s="21">
        <f t="shared" si="11"/>
        <v>33.000180000000228</v>
      </c>
      <c r="G58">
        <v>50</v>
      </c>
      <c r="H58" s="6">
        <v>7.7166800000000002</v>
      </c>
      <c r="I58" s="16">
        <v>-81.550003000000004</v>
      </c>
      <c r="J58" s="22">
        <f t="shared" si="9"/>
        <v>2.0836079819285165</v>
      </c>
      <c r="K58" s="23" t="str">
        <f t="shared" si="10"/>
        <v>19:20:28</v>
      </c>
      <c r="L58" s="19">
        <v>21</v>
      </c>
      <c r="M58" s="19"/>
    </row>
    <row r="59" spans="1:13" x14ac:dyDescent="0.3">
      <c r="A59" s="19">
        <v>57</v>
      </c>
      <c r="B59" s="10" t="s">
        <v>77</v>
      </c>
      <c r="C59" s="19">
        <v>7</v>
      </c>
      <c r="D59" s="21">
        <f t="shared" si="8"/>
        <v>44.001900000000006</v>
      </c>
      <c r="E59" s="19">
        <v>81</v>
      </c>
      <c r="F59" s="21">
        <f t="shared" si="11"/>
        <v>33.000359999999773</v>
      </c>
      <c r="G59">
        <v>51</v>
      </c>
      <c r="H59" s="7">
        <v>7.733365</v>
      </c>
      <c r="I59" s="17">
        <v>-81.550005999999996</v>
      </c>
      <c r="J59" s="22">
        <f t="shared" si="9"/>
        <v>4.9485689570200817</v>
      </c>
      <c r="K59" s="23" t="str">
        <f t="shared" si="10"/>
        <v>19:29:53</v>
      </c>
      <c r="L59" s="19">
        <v>22</v>
      </c>
      <c r="M59" s="19"/>
    </row>
    <row r="60" spans="1:13" x14ac:dyDescent="0.3">
      <c r="A60" s="19">
        <v>58</v>
      </c>
      <c r="B60" s="9" t="s">
        <v>78</v>
      </c>
      <c r="C60" s="19">
        <v>7</v>
      </c>
      <c r="D60" s="21">
        <f t="shared" si="8"/>
        <v>44.001300000000029</v>
      </c>
      <c r="E60" s="19">
        <v>81</v>
      </c>
      <c r="F60" s="21">
        <f t="shared" si="11"/>
        <v>33.994080000000224</v>
      </c>
      <c r="G60">
        <v>52</v>
      </c>
      <c r="H60" s="6">
        <v>7.7333550000000004</v>
      </c>
      <c r="I60" s="16">
        <v>-81.566568000000004</v>
      </c>
      <c r="J60" s="22">
        <f t="shared" si="9"/>
        <v>3.3858629706569721</v>
      </c>
      <c r="K60" s="23" t="str">
        <f t="shared" si="10"/>
        <v>19:39:28</v>
      </c>
      <c r="L60" s="19">
        <v>23</v>
      </c>
      <c r="M60" s="19"/>
    </row>
    <row r="61" spans="1:13" x14ac:dyDescent="0.3">
      <c r="A61" s="19">
        <v>59</v>
      </c>
      <c r="B61" s="10" t="s">
        <v>79</v>
      </c>
      <c r="C61" s="19">
        <v>7</v>
      </c>
      <c r="D61" s="21">
        <f t="shared" si="8"/>
        <v>43.919339999999977</v>
      </c>
      <c r="E61" s="19">
        <v>81</v>
      </c>
      <c r="F61" s="21">
        <f t="shared" si="11"/>
        <v>35.000579999999957</v>
      </c>
      <c r="G61">
        <v>53</v>
      </c>
      <c r="H61" s="7">
        <v>7.7319889999999996</v>
      </c>
      <c r="I61" s="17">
        <v>-81.583342999999999</v>
      </c>
      <c r="J61" s="22">
        <f t="shared" si="9"/>
        <v>210.07977477476055</v>
      </c>
      <c r="K61" s="23" t="str">
        <f t="shared" si="10"/>
        <v>19:49:37</v>
      </c>
      <c r="L61" s="19">
        <v>24</v>
      </c>
      <c r="M61" s="46" t="s">
        <v>90</v>
      </c>
    </row>
    <row r="62" spans="1:13" x14ac:dyDescent="0.3">
      <c r="A62" s="19">
        <v>60</v>
      </c>
      <c r="B62" s="9" t="s">
        <v>80</v>
      </c>
      <c r="C62" s="19">
        <v>7</v>
      </c>
      <c r="D62" s="21">
        <f t="shared" si="8"/>
        <v>44.998500000000007</v>
      </c>
      <c r="E62" s="19">
        <v>81</v>
      </c>
      <c r="F62" s="21">
        <f t="shared" si="11"/>
        <v>33.998520000000099</v>
      </c>
      <c r="G62">
        <v>54</v>
      </c>
      <c r="H62" s="6">
        <v>7.7499750000000001</v>
      </c>
      <c r="I62" s="16">
        <v>-81.566642000000002</v>
      </c>
      <c r="J62" s="22">
        <f t="shared" si="9"/>
        <v>3.9067649660373167</v>
      </c>
      <c r="K62" s="23" t="str">
        <f t="shared" si="10"/>
        <v>20:26:47</v>
      </c>
      <c r="L62" s="19">
        <v>25</v>
      </c>
      <c r="M62" s="19"/>
    </row>
    <row r="63" spans="1:13" x14ac:dyDescent="0.3">
      <c r="A63" s="19">
        <v>61</v>
      </c>
      <c r="B63" s="8" t="s">
        <v>97</v>
      </c>
      <c r="C63" s="19">
        <v>7</v>
      </c>
      <c r="D63" s="21">
        <f>(H63-7)*60</f>
        <v>45.412560000000006</v>
      </c>
      <c r="E63" s="19">
        <v>81</v>
      </c>
      <c r="F63" s="21">
        <f>((I63+81)*60)*-1</f>
        <v>34.199340000000404</v>
      </c>
      <c r="G63" s="3">
        <v>55</v>
      </c>
      <c r="H63" s="5">
        <v>7.7568760000000001</v>
      </c>
      <c r="I63" s="15">
        <v>-81.569989000000007</v>
      </c>
      <c r="J63" s="22">
        <f>SQRT(ABS(ROUND(D63,0)-D63)^2+ABS(ROUND(D63,0)-D63)^2)*110500/60</f>
        <v>1074.5166362639691</v>
      </c>
      <c r="K63" s="23" t="str">
        <f t="shared" ref="K63:K94" si="12">REPLACE(REPLACE(B63,1,11,),9,1,)</f>
        <v>14:15:23</v>
      </c>
      <c r="L63" s="19">
        <v>1</v>
      </c>
      <c r="M63" t="s">
        <v>148</v>
      </c>
    </row>
    <row r="64" spans="1:13" x14ac:dyDescent="0.3">
      <c r="A64" s="19">
        <v>62</v>
      </c>
      <c r="B64" s="9" t="s">
        <v>98</v>
      </c>
      <c r="C64" s="19">
        <v>7</v>
      </c>
      <c r="D64" s="21">
        <f t="shared" ref="D64:D111" si="13">(H64-7)*60</f>
        <v>45.912060000000011</v>
      </c>
      <c r="E64" s="19">
        <v>81</v>
      </c>
      <c r="F64" s="21">
        <f>((I64+81)*60)*-1</f>
        <v>34.486080000000356</v>
      </c>
      <c r="G64" s="3">
        <v>56</v>
      </c>
      <c r="H64" s="6">
        <v>7.7652010000000002</v>
      </c>
      <c r="I64" s="16">
        <v>-81.574768000000006</v>
      </c>
      <c r="J64" s="22">
        <f t="shared" ref="J64:J111" si="14">SQRT(ABS(ROUND(D64,0)-D64)^2+ABS(ROUND(D64,0)-D64)^2)*110500/60</f>
        <v>229.04060740992881</v>
      </c>
      <c r="K64" s="23" t="str">
        <f t="shared" si="12"/>
        <v>14:20:21</v>
      </c>
      <c r="L64" s="19">
        <v>2</v>
      </c>
      <c r="M64" t="s">
        <v>149</v>
      </c>
    </row>
    <row r="65" spans="1:13" x14ac:dyDescent="0.3">
      <c r="A65" s="19">
        <v>63</v>
      </c>
      <c r="B65" s="10" t="s">
        <v>99</v>
      </c>
      <c r="C65" s="19">
        <v>7</v>
      </c>
      <c r="D65" s="21">
        <f t="shared" si="13"/>
        <v>45.874980000000001</v>
      </c>
      <c r="E65" s="19">
        <v>81</v>
      </c>
      <c r="F65" s="21">
        <f>((I65+81)*60)*-1</f>
        <v>34.552980000000275</v>
      </c>
      <c r="G65" s="3">
        <v>57</v>
      </c>
      <c r="H65" s="7">
        <v>7.764583</v>
      </c>
      <c r="I65" s="17">
        <v>-81.575883000000005</v>
      </c>
      <c r="J65" s="22">
        <f t="shared" si="14"/>
        <v>325.61583737085164</v>
      </c>
      <c r="K65" s="23" t="str">
        <f t="shared" si="12"/>
        <v>14:25:27</v>
      </c>
      <c r="L65" s="19">
        <v>3</v>
      </c>
      <c r="M65" t="s">
        <v>150</v>
      </c>
    </row>
    <row r="66" spans="1:13" x14ac:dyDescent="0.3">
      <c r="A66" s="19">
        <v>64</v>
      </c>
      <c r="B66" s="9" t="s">
        <v>100</v>
      </c>
      <c r="C66" s="19">
        <v>7</v>
      </c>
      <c r="D66" s="21">
        <f t="shared" si="13"/>
        <v>45.815580000000011</v>
      </c>
      <c r="E66" s="19">
        <v>81</v>
      </c>
      <c r="F66" s="21">
        <f t="shared" ref="F66:F111" si="15">((I66+81)*60)*-1</f>
        <v>34.624499999999614</v>
      </c>
      <c r="G66" s="3">
        <v>58</v>
      </c>
      <c r="H66" s="6">
        <v>7.7635930000000002</v>
      </c>
      <c r="I66" s="16">
        <v>-81.577074999999994</v>
      </c>
      <c r="J66" s="22">
        <f t="shared" si="14"/>
        <v>480.32373002662899</v>
      </c>
      <c r="K66" s="23" t="str">
        <f t="shared" si="12"/>
        <v>14:27:37</v>
      </c>
      <c r="L66" s="19">
        <v>4</v>
      </c>
      <c r="M66" t="s">
        <v>151</v>
      </c>
    </row>
    <row r="67" spans="1:13" x14ac:dyDescent="0.3">
      <c r="A67" s="19">
        <v>65</v>
      </c>
      <c r="B67" s="10" t="s">
        <v>101</v>
      </c>
      <c r="C67" s="19">
        <v>7</v>
      </c>
      <c r="D67" s="21">
        <f t="shared" si="13"/>
        <v>45.757559999999998</v>
      </c>
      <c r="E67" s="19">
        <v>81</v>
      </c>
      <c r="F67" s="21">
        <f t="shared" si="15"/>
        <v>34.3977000000001</v>
      </c>
      <c r="G67" s="3">
        <v>59</v>
      </c>
      <c r="H67" s="7">
        <v>7.762626</v>
      </c>
      <c r="I67" s="17">
        <v>-81.573295000000002</v>
      </c>
      <c r="J67" s="22">
        <f t="shared" si="14"/>
        <v>631.43739891369705</v>
      </c>
      <c r="K67" s="23" t="str">
        <f t="shared" si="12"/>
        <v>14:32:52</v>
      </c>
      <c r="L67" s="19">
        <v>5</v>
      </c>
      <c r="M67" t="s">
        <v>192</v>
      </c>
    </row>
    <row r="68" spans="1:13" x14ac:dyDescent="0.3">
      <c r="A68" s="19">
        <v>66</v>
      </c>
      <c r="B68" s="9" t="s">
        <v>102</v>
      </c>
      <c r="C68" s="19">
        <v>7</v>
      </c>
      <c r="D68" s="21">
        <f t="shared" si="13"/>
        <v>45.411959999999979</v>
      </c>
      <c r="E68" s="19">
        <v>81</v>
      </c>
      <c r="F68" s="21">
        <f t="shared" si="15"/>
        <v>34.418940000000191</v>
      </c>
      <c r="G68" s="3">
        <v>60</v>
      </c>
      <c r="H68" s="6">
        <v>7.7568659999999996</v>
      </c>
      <c r="I68" s="16">
        <v>-81.573649000000003</v>
      </c>
      <c r="J68" s="22">
        <f t="shared" si="14"/>
        <v>1072.9539302774765</v>
      </c>
      <c r="K68" s="23" t="str">
        <f t="shared" si="12"/>
        <v>14:36:21</v>
      </c>
      <c r="L68" s="19">
        <v>6</v>
      </c>
      <c r="M68" t="s">
        <v>193</v>
      </c>
    </row>
    <row r="69" spans="1:13" x14ac:dyDescent="0.3">
      <c r="A69" s="19">
        <v>67</v>
      </c>
      <c r="B69" s="10" t="s">
        <v>103</v>
      </c>
      <c r="C69" s="19">
        <v>7</v>
      </c>
      <c r="D69" s="21">
        <f t="shared" si="13"/>
        <v>47.163419999999974</v>
      </c>
      <c r="E69" s="19">
        <v>81</v>
      </c>
      <c r="F69" s="21">
        <f t="shared" si="15"/>
        <v>34.452660000000321</v>
      </c>
      <c r="G69" s="3">
        <v>61</v>
      </c>
      <c r="H69" s="7">
        <v>7.7860569999999996</v>
      </c>
      <c r="I69" s="17">
        <v>-81.574211000000005</v>
      </c>
      <c r="J69" s="22">
        <f t="shared" si="14"/>
        <v>425.62902050181043</v>
      </c>
      <c r="K69" s="23" t="str">
        <f t="shared" si="12"/>
        <v>14:45:10</v>
      </c>
      <c r="L69" s="19">
        <v>7</v>
      </c>
      <c r="M69" t="s">
        <v>153</v>
      </c>
    </row>
    <row r="70" spans="1:13" x14ac:dyDescent="0.3">
      <c r="A70" s="19">
        <v>68</v>
      </c>
      <c r="B70" s="9" t="s">
        <v>104</v>
      </c>
      <c r="C70" s="19">
        <v>7</v>
      </c>
      <c r="D70" s="21">
        <f t="shared" si="13"/>
        <v>47.083019999999976</v>
      </c>
      <c r="E70" s="19">
        <v>81</v>
      </c>
      <c r="F70" s="21">
        <f t="shared" si="15"/>
        <v>34.552620000000331</v>
      </c>
      <c r="G70" s="3">
        <v>62</v>
      </c>
      <c r="H70" s="6">
        <v>7.7847169999999997</v>
      </c>
      <c r="I70" s="16">
        <v>-81.575877000000006</v>
      </c>
      <c r="J70" s="22">
        <f t="shared" si="14"/>
        <v>216.22641832123315</v>
      </c>
      <c r="K70" s="23" t="str">
        <f t="shared" si="12"/>
        <v>14:48:28</v>
      </c>
      <c r="L70" s="19">
        <v>8</v>
      </c>
      <c r="M70" t="s">
        <v>154</v>
      </c>
    </row>
    <row r="71" spans="1:13" x14ac:dyDescent="0.3">
      <c r="A71" s="19">
        <v>69</v>
      </c>
      <c r="B71" s="10" t="s">
        <v>105</v>
      </c>
      <c r="C71" s="19">
        <v>7</v>
      </c>
      <c r="D71" s="21">
        <f t="shared" si="13"/>
        <v>46.961399999999983</v>
      </c>
      <c r="E71" s="19">
        <v>81</v>
      </c>
      <c r="F71" s="21">
        <f t="shared" si="15"/>
        <v>34.717500000000143</v>
      </c>
      <c r="G71" s="3">
        <v>63</v>
      </c>
      <c r="H71" s="7">
        <v>7.7826899999999997</v>
      </c>
      <c r="I71" s="17">
        <v>-81.578625000000002</v>
      </c>
      <c r="J71" s="22">
        <f t="shared" si="14"/>
        <v>100.53408512654268</v>
      </c>
      <c r="K71" s="23" t="str">
        <f t="shared" si="12"/>
        <v>14:52:39</v>
      </c>
      <c r="L71" s="19">
        <v>9</v>
      </c>
      <c r="M71" t="s">
        <v>155</v>
      </c>
    </row>
    <row r="72" spans="1:13" x14ac:dyDescent="0.3">
      <c r="A72" s="19">
        <v>70</v>
      </c>
      <c r="B72" s="9" t="s">
        <v>106</v>
      </c>
      <c r="C72" s="19">
        <v>7</v>
      </c>
      <c r="D72" s="21">
        <f t="shared" si="13"/>
        <v>47.123039999999975</v>
      </c>
      <c r="E72" s="19">
        <v>81</v>
      </c>
      <c r="F72" s="21">
        <f t="shared" si="15"/>
        <v>35.422379999999976</v>
      </c>
      <c r="G72" s="3">
        <v>64</v>
      </c>
      <c r="H72" s="6">
        <v>7.7853839999999996</v>
      </c>
      <c r="I72" s="16">
        <v>-81.590373</v>
      </c>
      <c r="J72" s="22">
        <f t="shared" si="14"/>
        <v>320.45890761559434</v>
      </c>
      <c r="K72" s="23" t="str">
        <f t="shared" si="12"/>
        <v>14:58:52</v>
      </c>
      <c r="L72" s="19">
        <v>10</v>
      </c>
      <c r="M72" t="s">
        <v>156</v>
      </c>
    </row>
    <row r="73" spans="1:13" x14ac:dyDescent="0.3">
      <c r="A73" s="19">
        <v>71</v>
      </c>
      <c r="B73" s="10" t="s">
        <v>107</v>
      </c>
      <c r="C73" s="19">
        <v>7</v>
      </c>
      <c r="D73" s="21">
        <f t="shared" si="13"/>
        <v>47.110859999999981</v>
      </c>
      <c r="E73" s="19">
        <v>81</v>
      </c>
      <c r="F73" s="21">
        <f t="shared" si="15"/>
        <v>35.430479999999989</v>
      </c>
      <c r="G73" s="3">
        <v>65</v>
      </c>
      <c r="H73" s="7">
        <v>7.7851809999999997</v>
      </c>
      <c r="I73" s="17">
        <v>-81.590508</v>
      </c>
      <c r="J73" s="22">
        <f t="shared" si="14"/>
        <v>288.7359760912388</v>
      </c>
      <c r="K73" s="23" t="str">
        <f t="shared" si="12"/>
        <v>15:01:41</v>
      </c>
      <c r="L73" s="19">
        <v>11</v>
      </c>
      <c r="M73" t="s">
        <v>157</v>
      </c>
    </row>
    <row r="74" spans="1:13" x14ac:dyDescent="0.3">
      <c r="A74" s="19">
        <v>72</v>
      </c>
      <c r="B74" s="9" t="s">
        <v>108</v>
      </c>
      <c r="C74" s="19">
        <v>7</v>
      </c>
      <c r="D74" s="21">
        <f t="shared" si="13"/>
        <v>47.042999999999978</v>
      </c>
      <c r="E74" s="19">
        <v>81</v>
      </c>
      <c r="F74" s="21">
        <f t="shared" si="15"/>
        <v>35.434800000000166</v>
      </c>
      <c r="G74" s="3">
        <v>66</v>
      </c>
      <c r="H74" s="6">
        <v>7.7840499999999997</v>
      </c>
      <c r="I74" s="16">
        <v>-81.590580000000003</v>
      </c>
      <c r="J74" s="22">
        <f t="shared" si="14"/>
        <v>111.99392902687191</v>
      </c>
      <c r="K74" s="23" t="str">
        <f t="shared" si="12"/>
        <v>15:06:04</v>
      </c>
      <c r="L74" s="19">
        <v>12</v>
      </c>
      <c r="M74" t="s">
        <v>158</v>
      </c>
    </row>
    <row r="75" spans="1:13" x14ac:dyDescent="0.3">
      <c r="A75" s="19">
        <v>73</v>
      </c>
      <c r="B75" s="10" t="s">
        <v>109</v>
      </c>
      <c r="C75" s="19">
        <v>7</v>
      </c>
      <c r="D75" s="21">
        <f t="shared" si="13"/>
        <v>47.603700000000018</v>
      </c>
      <c r="E75" s="19">
        <v>81</v>
      </c>
      <c r="F75" s="21">
        <f t="shared" si="15"/>
        <v>34.880280000000141</v>
      </c>
      <c r="G75" s="3">
        <v>67</v>
      </c>
      <c r="H75" s="7">
        <v>7.7933950000000003</v>
      </c>
      <c r="I75" s="17">
        <v>-81.581338000000002</v>
      </c>
      <c r="J75" s="22">
        <f t="shared" si="14"/>
        <v>1032.1673040318633</v>
      </c>
      <c r="K75" s="23" t="str">
        <f t="shared" si="12"/>
        <v>15:14:16</v>
      </c>
      <c r="L75" s="19">
        <v>13</v>
      </c>
      <c r="M75" t="s">
        <v>159</v>
      </c>
    </row>
    <row r="76" spans="1:13" x14ac:dyDescent="0.3">
      <c r="A76" s="19">
        <v>74</v>
      </c>
      <c r="B76" s="9" t="s">
        <v>110</v>
      </c>
      <c r="C76" s="19">
        <v>7</v>
      </c>
      <c r="D76" s="21">
        <f t="shared" si="13"/>
        <v>47.601539999999986</v>
      </c>
      <c r="E76" s="19">
        <v>81</v>
      </c>
      <c r="F76" s="21">
        <f t="shared" si="15"/>
        <v>34.97208000000029</v>
      </c>
      <c r="G76" s="3">
        <v>68</v>
      </c>
      <c r="H76" s="6">
        <v>7.7933589999999997</v>
      </c>
      <c r="I76" s="16">
        <v>-81.582868000000005</v>
      </c>
      <c r="J76" s="22">
        <f t="shared" si="14"/>
        <v>1037.7930455830667</v>
      </c>
      <c r="K76" s="23" t="str">
        <f t="shared" si="12"/>
        <v>15:16:40</v>
      </c>
      <c r="L76" s="19">
        <v>14</v>
      </c>
      <c r="M76" t="s">
        <v>160</v>
      </c>
    </row>
    <row r="77" spans="1:13" x14ac:dyDescent="0.3">
      <c r="A77" s="19">
        <v>75</v>
      </c>
      <c r="B77" s="10" t="s">
        <v>111</v>
      </c>
      <c r="C77" s="19">
        <v>7</v>
      </c>
      <c r="D77" s="21">
        <f t="shared" si="13"/>
        <v>47.590680000000006</v>
      </c>
      <c r="E77" s="19">
        <v>81</v>
      </c>
      <c r="F77" s="21">
        <f t="shared" si="15"/>
        <v>35.210099999999613</v>
      </c>
      <c r="G77" s="3">
        <v>69</v>
      </c>
      <c r="H77" s="7">
        <v>7.7931780000000002</v>
      </c>
      <c r="I77" s="17">
        <v>-81.586834999999994</v>
      </c>
      <c r="J77" s="22">
        <f t="shared" si="14"/>
        <v>1066.0780239372568</v>
      </c>
      <c r="K77" s="23" t="str">
        <f t="shared" si="12"/>
        <v>15:19:56</v>
      </c>
      <c r="L77" s="19">
        <v>15</v>
      </c>
      <c r="M77" t="s">
        <v>161</v>
      </c>
    </row>
    <row r="78" spans="1:13" x14ac:dyDescent="0.3">
      <c r="A78" s="19">
        <v>76</v>
      </c>
      <c r="B78" s="9" t="s">
        <v>112</v>
      </c>
      <c r="C78" s="19">
        <v>7</v>
      </c>
      <c r="D78" s="21">
        <f t="shared" si="13"/>
        <v>48.448379999999993</v>
      </c>
      <c r="E78" s="19">
        <v>81</v>
      </c>
      <c r="F78" s="21">
        <f t="shared" si="15"/>
        <v>35.670959999999923</v>
      </c>
      <c r="G78" s="3">
        <v>70</v>
      </c>
      <c r="H78" s="6">
        <v>7.8074729999999999</v>
      </c>
      <c r="I78" s="16">
        <v>-81.594515999999999</v>
      </c>
      <c r="J78" s="22">
        <f t="shared" si="14"/>
        <v>1167.8101836533444</v>
      </c>
      <c r="K78" s="23" t="str">
        <f t="shared" si="12"/>
        <v>15:26:11</v>
      </c>
      <c r="L78" s="19">
        <v>16</v>
      </c>
      <c r="M78" t="s">
        <v>162</v>
      </c>
    </row>
    <row r="79" spans="1:13" x14ac:dyDescent="0.3">
      <c r="A79" s="19">
        <v>77</v>
      </c>
      <c r="B79" s="10" t="s">
        <v>113</v>
      </c>
      <c r="C79" s="19">
        <v>7</v>
      </c>
      <c r="D79" s="21">
        <f t="shared" si="13"/>
        <v>48.958680000000015</v>
      </c>
      <c r="E79" s="19">
        <v>81</v>
      </c>
      <c r="F79" s="21">
        <f t="shared" si="15"/>
        <v>35.52390000000031</v>
      </c>
      <c r="G79" s="3">
        <v>71</v>
      </c>
      <c r="H79" s="7">
        <v>7.8159780000000003</v>
      </c>
      <c r="I79" s="17">
        <v>-81.592065000000005</v>
      </c>
      <c r="J79" s="22">
        <f t="shared" si="14"/>
        <v>107.61835226490716</v>
      </c>
      <c r="K79" s="23" t="str">
        <f t="shared" si="12"/>
        <v>15:32:29</v>
      </c>
      <c r="L79" s="19">
        <v>17</v>
      </c>
      <c r="M79" t="s">
        <v>163</v>
      </c>
    </row>
    <row r="80" spans="1:13" x14ac:dyDescent="0.3">
      <c r="A80" s="19">
        <v>78</v>
      </c>
      <c r="B80" s="9" t="s">
        <v>114</v>
      </c>
      <c r="C80" s="19">
        <v>7</v>
      </c>
      <c r="D80" s="21">
        <f t="shared" si="13"/>
        <v>50.059979999999996</v>
      </c>
      <c r="E80" s="19">
        <v>81</v>
      </c>
      <c r="F80" s="21">
        <f t="shared" si="15"/>
        <v>35.313659999999913</v>
      </c>
      <c r="G80" s="3">
        <v>72</v>
      </c>
      <c r="H80" s="6">
        <v>7.834333</v>
      </c>
      <c r="I80" s="16">
        <v>-81.588560999999999</v>
      </c>
      <c r="J80" s="22">
        <f t="shared" si="14"/>
        <v>156.21850844266899</v>
      </c>
      <c r="K80" s="23" t="str">
        <f t="shared" si="12"/>
        <v>15:40:19</v>
      </c>
      <c r="L80" s="19">
        <v>18</v>
      </c>
      <c r="M80" t="s">
        <v>164</v>
      </c>
    </row>
    <row r="81" spans="1:13" x14ac:dyDescent="0.3">
      <c r="A81" s="19">
        <v>79</v>
      </c>
      <c r="B81" s="10" t="s">
        <v>115</v>
      </c>
      <c r="C81" s="19">
        <v>7</v>
      </c>
      <c r="D81" s="21">
        <f t="shared" si="13"/>
        <v>49.943579999999983</v>
      </c>
      <c r="E81" s="19">
        <v>81</v>
      </c>
      <c r="F81" s="21">
        <f t="shared" si="15"/>
        <v>35.18022000000002</v>
      </c>
      <c r="G81" s="3">
        <v>73</v>
      </c>
      <c r="H81" s="7">
        <v>7.8323929999999997</v>
      </c>
      <c r="I81" s="17">
        <v>-81.586337</v>
      </c>
      <c r="J81" s="22">
        <f t="shared" si="14"/>
        <v>146.94645292328511</v>
      </c>
      <c r="K81" s="23" t="str">
        <f t="shared" si="12"/>
        <v>15:45:53</v>
      </c>
      <c r="L81" s="19">
        <v>19</v>
      </c>
      <c r="M81" t="s">
        <v>165</v>
      </c>
    </row>
    <row r="82" spans="1:13" x14ac:dyDescent="0.3">
      <c r="A82" s="19">
        <v>80</v>
      </c>
      <c r="B82" s="9" t="s">
        <v>116</v>
      </c>
      <c r="C82" s="19">
        <v>7</v>
      </c>
      <c r="D82" s="21">
        <f t="shared" si="13"/>
        <v>50.04054</v>
      </c>
      <c r="E82" s="19">
        <v>81</v>
      </c>
      <c r="F82" s="21">
        <f t="shared" si="15"/>
        <v>35.05061999999981</v>
      </c>
      <c r="G82" s="3">
        <v>74</v>
      </c>
      <c r="H82" s="6">
        <v>7.834009</v>
      </c>
      <c r="I82" s="16">
        <v>-81.584176999999997</v>
      </c>
      <c r="J82" s="22">
        <f t="shared" si="14"/>
        <v>105.58683448259809</v>
      </c>
      <c r="K82" s="23" t="str">
        <f t="shared" si="12"/>
        <v>15:49:26</v>
      </c>
      <c r="L82" s="19">
        <v>20</v>
      </c>
      <c r="M82" t="s">
        <v>166</v>
      </c>
    </row>
    <row r="83" spans="1:13" x14ac:dyDescent="0.3">
      <c r="A83" s="19">
        <v>81</v>
      </c>
      <c r="B83" s="10" t="s">
        <v>117</v>
      </c>
      <c r="C83" s="19">
        <v>7</v>
      </c>
      <c r="D83" s="21">
        <f t="shared" si="13"/>
        <v>50.105820000000008</v>
      </c>
      <c r="E83" s="19">
        <v>81</v>
      </c>
      <c r="F83" s="21">
        <f t="shared" si="15"/>
        <v>34.909799999999791</v>
      </c>
      <c r="G83" s="3">
        <v>75</v>
      </c>
      <c r="H83" s="7">
        <v>7.8350970000000002</v>
      </c>
      <c r="I83" s="17">
        <v>-81.581829999999997</v>
      </c>
      <c r="J83" s="22">
        <f t="shared" si="14"/>
        <v>275.609245805363</v>
      </c>
      <c r="K83" s="23" t="str">
        <f t="shared" si="12"/>
        <v>15:53:09</v>
      </c>
      <c r="L83" s="19">
        <v>21</v>
      </c>
      <c r="M83" t="s">
        <v>167</v>
      </c>
    </row>
    <row r="84" spans="1:13" x14ac:dyDescent="0.3">
      <c r="A84" s="19">
        <v>82</v>
      </c>
      <c r="B84" s="9" t="s">
        <v>118</v>
      </c>
      <c r="C84" s="19">
        <v>7</v>
      </c>
      <c r="D84" s="21">
        <f t="shared" si="13"/>
        <v>51.91355999999999</v>
      </c>
      <c r="E84" s="19">
        <v>81</v>
      </c>
      <c r="F84" s="21">
        <f t="shared" si="15"/>
        <v>34.806240000000344</v>
      </c>
      <c r="G84" s="3">
        <v>76</v>
      </c>
      <c r="H84" s="6">
        <v>7.8652259999999998</v>
      </c>
      <c r="I84" s="16">
        <v>-81.580104000000006</v>
      </c>
      <c r="J84" s="22">
        <f t="shared" si="14"/>
        <v>225.1338424439285</v>
      </c>
      <c r="K84" s="23" t="str">
        <f t="shared" si="12"/>
        <v>16:03:16</v>
      </c>
      <c r="L84" s="19">
        <v>22</v>
      </c>
      <c r="M84" t="s">
        <v>168</v>
      </c>
    </row>
    <row r="85" spans="1:13" x14ac:dyDescent="0.3">
      <c r="A85" s="19">
        <v>83</v>
      </c>
      <c r="B85" s="10" t="s">
        <v>119</v>
      </c>
      <c r="C85" s="19">
        <v>7</v>
      </c>
      <c r="D85" s="21">
        <f t="shared" si="13"/>
        <v>51.449939999999984</v>
      </c>
      <c r="E85" s="19">
        <v>81</v>
      </c>
      <c r="F85" s="21">
        <f t="shared" si="15"/>
        <v>34.437659999999823</v>
      </c>
      <c r="G85" s="3">
        <v>77</v>
      </c>
      <c r="H85" s="7">
        <v>7.8574989999999998</v>
      </c>
      <c r="I85" s="17">
        <v>-81.573960999999997</v>
      </c>
      <c r="J85" s="22">
        <f t="shared" si="14"/>
        <v>1171.8732192180182</v>
      </c>
      <c r="K85" s="23" t="str">
        <f t="shared" si="12"/>
        <v>16:08:11</v>
      </c>
      <c r="L85" s="19">
        <v>23</v>
      </c>
      <c r="M85" t="s">
        <v>169</v>
      </c>
    </row>
    <row r="86" spans="1:13" x14ac:dyDescent="0.3">
      <c r="A86" s="19">
        <v>84</v>
      </c>
      <c r="B86" s="9" t="s">
        <v>120</v>
      </c>
      <c r="C86" s="19">
        <v>7</v>
      </c>
      <c r="D86" s="21">
        <f t="shared" si="13"/>
        <v>51.488399999999984</v>
      </c>
      <c r="E86" s="19">
        <v>81</v>
      </c>
      <c r="F86" s="21">
        <f t="shared" si="15"/>
        <v>34.588019999999631</v>
      </c>
      <c r="G86" s="3">
        <v>78</v>
      </c>
      <c r="H86" s="6">
        <v>7.8581399999999997</v>
      </c>
      <c r="I86" s="16">
        <v>-81.576466999999994</v>
      </c>
      <c r="J86" s="22">
        <f t="shared" si="14"/>
        <v>1272.0426729476872</v>
      </c>
      <c r="K86" s="23" t="str">
        <f t="shared" si="12"/>
        <v>16:11:47</v>
      </c>
      <c r="L86" s="19">
        <v>24</v>
      </c>
      <c r="M86" t="s">
        <v>170</v>
      </c>
    </row>
    <row r="87" spans="1:13" x14ac:dyDescent="0.3">
      <c r="A87" s="19">
        <v>85</v>
      </c>
      <c r="B87" s="10" t="s">
        <v>121</v>
      </c>
      <c r="C87" s="19">
        <v>7</v>
      </c>
      <c r="D87" s="21">
        <f t="shared" si="13"/>
        <v>51.534720000000007</v>
      </c>
      <c r="E87" s="19">
        <v>81</v>
      </c>
      <c r="F87" s="21">
        <f t="shared" si="15"/>
        <v>34.677119999999775</v>
      </c>
      <c r="G87" s="3">
        <v>79</v>
      </c>
      <c r="H87" s="7">
        <v>7.8589120000000001</v>
      </c>
      <c r="I87" s="17">
        <v>-81.577951999999996</v>
      </c>
      <c r="J87" s="22">
        <f t="shared" si="14"/>
        <v>1211.8264022709043</v>
      </c>
      <c r="K87" s="23" t="str">
        <f t="shared" si="12"/>
        <v>16:15:48</v>
      </c>
      <c r="L87" s="19">
        <v>25</v>
      </c>
      <c r="M87" t="s">
        <v>171</v>
      </c>
    </row>
    <row r="88" spans="1:13" x14ac:dyDescent="0.3">
      <c r="A88" s="19">
        <v>86</v>
      </c>
      <c r="B88" s="9" t="s">
        <v>122</v>
      </c>
      <c r="C88" s="19">
        <v>7</v>
      </c>
      <c r="D88" s="21">
        <f t="shared" si="13"/>
        <v>51.540359999999993</v>
      </c>
      <c r="E88" s="19">
        <v>81</v>
      </c>
      <c r="F88" s="21">
        <f t="shared" si="15"/>
        <v>34.699679999999944</v>
      </c>
      <c r="G88" s="3">
        <v>80</v>
      </c>
      <c r="H88" s="6">
        <v>7.8590059999999999</v>
      </c>
      <c r="I88" s="16">
        <v>-81.578327999999999</v>
      </c>
      <c r="J88" s="22">
        <f t="shared" si="14"/>
        <v>1197.1369659985728</v>
      </c>
      <c r="K88" s="23" t="str">
        <f t="shared" si="12"/>
        <v>16:18:04</v>
      </c>
      <c r="L88" s="19">
        <v>26</v>
      </c>
      <c r="M88" t="s">
        <v>171</v>
      </c>
    </row>
    <row r="89" spans="1:13" x14ac:dyDescent="0.3">
      <c r="A89" s="19">
        <v>87</v>
      </c>
      <c r="B89" s="10" t="s">
        <v>123</v>
      </c>
      <c r="C89" s="19">
        <v>7</v>
      </c>
      <c r="D89" s="21">
        <f t="shared" si="13"/>
        <v>51.541320000000027</v>
      </c>
      <c r="E89" s="19">
        <v>81</v>
      </c>
      <c r="F89" s="21">
        <f t="shared" si="15"/>
        <v>34.718399999999576</v>
      </c>
      <c r="G89" s="3">
        <v>81</v>
      </c>
      <c r="H89" s="7">
        <v>7.8590220000000004</v>
      </c>
      <c r="I89" s="17">
        <v>-81.578639999999993</v>
      </c>
      <c r="J89" s="22">
        <f t="shared" si="14"/>
        <v>1194.6366364202067</v>
      </c>
      <c r="K89" s="23" t="str">
        <f t="shared" si="12"/>
        <v>16:19:35</v>
      </c>
      <c r="L89" s="19">
        <v>27</v>
      </c>
      <c r="M89" t="s">
        <v>171</v>
      </c>
    </row>
    <row r="90" spans="1:13" x14ac:dyDescent="0.3">
      <c r="A90" s="19">
        <v>88</v>
      </c>
      <c r="B90" s="9" t="s">
        <v>124</v>
      </c>
      <c r="C90" s="19">
        <v>7</v>
      </c>
      <c r="D90" s="21">
        <f t="shared" si="13"/>
        <v>51.554399999999987</v>
      </c>
      <c r="E90" s="19">
        <v>81</v>
      </c>
      <c r="F90" s="21">
        <f t="shared" si="15"/>
        <v>34.756559999999581</v>
      </c>
      <c r="G90" s="3">
        <v>82</v>
      </c>
      <c r="H90" s="6">
        <v>7.8592399999999998</v>
      </c>
      <c r="I90" s="16">
        <v>-81.579275999999993</v>
      </c>
      <c r="J90" s="22">
        <f t="shared" si="14"/>
        <v>1160.5696459163066</v>
      </c>
      <c r="K90" s="23" t="str">
        <f t="shared" si="12"/>
        <v>16:22:21</v>
      </c>
      <c r="L90" s="19">
        <v>28</v>
      </c>
      <c r="M90" t="s">
        <v>171</v>
      </c>
    </row>
    <row r="91" spans="1:13" x14ac:dyDescent="0.3">
      <c r="A91" s="19">
        <v>89</v>
      </c>
      <c r="B91" s="10" t="s">
        <v>125</v>
      </c>
      <c r="C91" s="19">
        <v>7</v>
      </c>
      <c r="D91" s="21">
        <f t="shared" si="13"/>
        <v>51.563040000000022</v>
      </c>
      <c r="E91" s="19">
        <v>81</v>
      </c>
      <c r="F91" s="21">
        <f t="shared" si="15"/>
        <v>34.795259999999928</v>
      </c>
      <c r="G91" s="3">
        <v>83</v>
      </c>
      <c r="H91" s="7">
        <v>7.8593840000000004</v>
      </c>
      <c r="I91" s="17">
        <v>-81.579920999999999</v>
      </c>
      <c r="J91" s="22">
        <f t="shared" si="14"/>
        <v>1138.0666797117342</v>
      </c>
      <c r="K91" s="23" t="str">
        <f t="shared" si="12"/>
        <v>16:24:16</v>
      </c>
      <c r="L91" s="19">
        <v>29</v>
      </c>
      <c r="M91" t="s">
        <v>171</v>
      </c>
    </row>
    <row r="92" spans="1:13" x14ac:dyDescent="0.3">
      <c r="A92" s="19">
        <v>90</v>
      </c>
      <c r="B92" s="9" t="s">
        <v>126</v>
      </c>
      <c r="C92" s="19">
        <v>7</v>
      </c>
      <c r="D92" s="21">
        <f t="shared" si="13"/>
        <v>51.573059999999984</v>
      </c>
      <c r="E92" s="19">
        <v>81</v>
      </c>
      <c r="F92" s="21">
        <f t="shared" si="15"/>
        <v>34.892579999999782</v>
      </c>
      <c r="G92" s="3">
        <v>84</v>
      </c>
      <c r="H92" s="6">
        <v>7.8595509999999997</v>
      </c>
      <c r="I92" s="16">
        <v>-81.581542999999996</v>
      </c>
      <c r="J92" s="22">
        <f t="shared" si="14"/>
        <v>1111.9694897385818</v>
      </c>
      <c r="K92" s="23" t="str">
        <f t="shared" si="12"/>
        <v>16:28:03</v>
      </c>
      <c r="L92" s="19">
        <v>30</v>
      </c>
      <c r="M92" t="s">
        <v>172</v>
      </c>
    </row>
    <row r="93" spans="1:13" x14ac:dyDescent="0.3">
      <c r="A93" s="19">
        <v>91</v>
      </c>
      <c r="B93" s="10" t="s">
        <v>127</v>
      </c>
      <c r="C93" s="19">
        <v>7</v>
      </c>
      <c r="D93" s="21">
        <f t="shared" si="13"/>
        <v>51.582480000000018</v>
      </c>
      <c r="E93" s="19">
        <v>81</v>
      </c>
      <c r="F93" s="21">
        <f t="shared" si="15"/>
        <v>35.418779999999686</v>
      </c>
      <c r="G93" s="3">
        <v>85</v>
      </c>
      <c r="H93" s="7">
        <v>7.8597080000000004</v>
      </c>
      <c r="I93" s="17">
        <v>-81.590312999999995</v>
      </c>
      <c r="J93" s="22">
        <f t="shared" si="14"/>
        <v>1087.4350057516633</v>
      </c>
      <c r="K93" s="23" t="str">
        <f t="shared" si="12"/>
        <v>16:34:27</v>
      </c>
      <c r="L93" s="19">
        <v>31</v>
      </c>
      <c r="M93" t="s">
        <v>173</v>
      </c>
    </row>
    <row r="94" spans="1:13" x14ac:dyDescent="0.3">
      <c r="A94" s="19">
        <v>92</v>
      </c>
      <c r="B94" s="9" t="s">
        <v>128</v>
      </c>
      <c r="C94" s="19">
        <v>7</v>
      </c>
      <c r="D94" s="21">
        <f t="shared" si="13"/>
        <v>51.534239999999997</v>
      </c>
      <c r="E94" s="19">
        <v>81</v>
      </c>
      <c r="F94" s="21">
        <f t="shared" si="15"/>
        <v>36.028619999999876</v>
      </c>
      <c r="G94" s="3">
        <v>86</v>
      </c>
      <c r="H94" s="6">
        <v>7.8589039999999999</v>
      </c>
      <c r="I94" s="16">
        <v>-81.600476999999998</v>
      </c>
      <c r="J94" s="22">
        <f t="shared" si="14"/>
        <v>1213.076567060069</v>
      </c>
      <c r="K94" s="23" t="str">
        <f t="shared" si="12"/>
        <v>16:40:11</v>
      </c>
      <c r="L94" s="19">
        <v>32</v>
      </c>
      <c r="M94" t="s">
        <v>174</v>
      </c>
    </row>
    <row r="95" spans="1:13" x14ac:dyDescent="0.3">
      <c r="A95" s="19">
        <v>93</v>
      </c>
      <c r="B95" s="10" t="s">
        <v>129</v>
      </c>
      <c r="C95" s="19">
        <v>7</v>
      </c>
      <c r="D95" s="21">
        <f t="shared" si="13"/>
        <v>51.00018</v>
      </c>
      <c r="E95" s="19">
        <v>81</v>
      </c>
      <c r="F95" s="21">
        <f t="shared" si="15"/>
        <v>35.997060000000261</v>
      </c>
      <c r="G95" s="3">
        <v>87</v>
      </c>
      <c r="H95" s="7">
        <v>7.8500030000000001</v>
      </c>
      <c r="I95" s="17">
        <v>-81.599951000000004</v>
      </c>
      <c r="J95" s="22">
        <f t="shared" si="14"/>
        <v>0.46881179592743905</v>
      </c>
      <c r="K95" s="23" t="str">
        <f t="shared" ref="K95:K111" si="16">REPLACE(REPLACE(B95,1,11,),9,1,)</f>
        <v>16:47:04</v>
      </c>
      <c r="L95" s="19">
        <v>33</v>
      </c>
      <c r="M95" t="s">
        <v>175</v>
      </c>
    </row>
    <row r="96" spans="1:13" x14ac:dyDescent="0.3">
      <c r="A96" s="19">
        <v>94</v>
      </c>
      <c r="B96" s="9" t="s">
        <v>130</v>
      </c>
      <c r="C96" s="19">
        <v>7</v>
      </c>
      <c r="D96" s="21">
        <f t="shared" si="13"/>
        <v>44.121839999999978</v>
      </c>
      <c r="E96" s="19">
        <v>81</v>
      </c>
      <c r="F96" s="21">
        <f t="shared" si="15"/>
        <v>34.946760000000268</v>
      </c>
      <c r="G96" s="3">
        <v>88</v>
      </c>
      <c r="H96" s="6">
        <v>7.7353639999999997</v>
      </c>
      <c r="I96" s="16">
        <v>-81.582446000000004</v>
      </c>
      <c r="J96" s="22">
        <f t="shared" si="14"/>
        <v>317.3334956427571</v>
      </c>
      <c r="K96" s="23" t="str">
        <f t="shared" si="16"/>
        <v>17:18:32</v>
      </c>
      <c r="L96" s="19">
        <v>34</v>
      </c>
      <c r="M96" t="s">
        <v>176</v>
      </c>
    </row>
    <row r="97" spans="1:13" x14ac:dyDescent="0.3">
      <c r="A97" s="19">
        <v>95</v>
      </c>
      <c r="B97" s="10" t="s">
        <v>131</v>
      </c>
      <c r="C97" s="19">
        <v>7</v>
      </c>
      <c r="D97" s="21">
        <f t="shared" si="13"/>
        <v>44.196780000000011</v>
      </c>
      <c r="E97" s="19">
        <v>81</v>
      </c>
      <c r="F97" s="21">
        <f t="shared" si="15"/>
        <v>34.892219999999838</v>
      </c>
      <c r="G97" s="3">
        <v>89</v>
      </c>
      <c r="H97" s="7">
        <v>7.7366130000000002</v>
      </c>
      <c r="I97" s="17">
        <v>-81.581536999999997</v>
      </c>
      <c r="J97" s="22">
        <f t="shared" si="14"/>
        <v>512.51547334698591</v>
      </c>
      <c r="K97" s="23" t="str">
        <f t="shared" si="16"/>
        <v>17:21:13</v>
      </c>
      <c r="L97" s="19">
        <v>35</v>
      </c>
      <c r="M97" t="s">
        <v>177</v>
      </c>
    </row>
    <row r="98" spans="1:13" x14ac:dyDescent="0.3">
      <c r="A98" s="19">
        <v>96</v>
      </c>
      <c r="B98" s="9" t="s">
        <v>132</v>
      </c>
      <c r="C98" s="19">
        <v>7</v>
      </c>
      <c r="D98" s="21">
        <f t="shared" si="13"/>
        <v>44.309939999999997</v>
      </c>
      <c r="E98" s="19">
        <v>81</v>
      </c>
      <c r="F98" s="21">
        <f t="shared" si="15"/>
        <v>34.783380000000079</v>
      </c>
      <c r="G98" s="3">
        <v>90</v>
      </c>
      <c r="H98" s="6">
        <v>7.738499</v>
      </c>
      <c r="I98" s="16">
        <v>-81.579723000000001</v>
      </c>
      <c r="J98" s="22">
        <f t="shared" si="14"/>
        <v>807.24182238619073</v>
      </c>
      <c r="K98" s="23" t="str">
        <f t="shared" si="16"/>
        <v>17:26:34</v>
      </c>
      <c r="L98" s="19">
        <v>36</v>
      </c>
      <c r="M98" t="s">
        <v>178</v>
      </c>
    </row>
    <row r="99" spans="1:13" x14ac:dyDescent="0.3">
      <c r="A99" s="19">
        <v>97</v>
      </c>
      <c r="B99" s="10" t="s">
        <v>133</v>
      </c>
      <c r="C99" s="19">
        <v>7</v>
      </c>
      <c r="D99" s="21">
        <f t="shared" si="13"/>
        <v>44.140380000000015</v>
      </c>
      <c r="E99" s="19">
        <v>81</v>
      </c>
      <c r="F99" s="21">
        <f t="shared" si="15"/>
        <v>32.256840000000295</v>
      </c>
      <c r="G99" s="3">
        <v>91</v>
      </c>
      <c r="H99" s="7">
        <v>7.7356730000000002</v>
      </c>
      <c r="I99" s="17">
        <v>-81.537614000000005</v>
      </c>
      <c r="J99" s="22">
        <f t="shared" si="14"/>
        <v>365.62111062330183</v>
      </c>
      <c r="K99" s="23" t="str">
        <f t="shared" si="16"/>
        <v>17:40:46</v>
      </c>
      <c r="L99" s="19">
        <v>37</v>
      </c>
      <c r="M99" t="s">
        <v>179</v>
      </c>
    </row>
    <row r="100" spans="1:13" x14ac:dyDescent="0.3">
      <c r="A100" s="19">
        <v>98</v>
      </c>
      <c r="B100" s="9" t="s">
        <v>134</v>
      </c>
      <c r="C100" s="19">
        <v>7</v>
      </c>
      <c r="D100" s="21">
        <f t="shared" si="13"/>
        <v>44.305979999999977</v>
      </c>
      <c r="E100" s="19">
        <v>81</v>
      </c>
      <c r="F100" s="21">
        <f t="shared" si="15"/>
        <v>31.729859999999803</v>
      </c>
      <c r="G100" s="3">
        <v>92</v>
      </c>
      <c r="H100" s="6">
        <v>7.7384329999999997</v>
      </c>
      <c r="I100" s="16">
        <v>-81.528830999999997</v>
      </c>
      <c r="J100" s="22">
        <f t="shared" si="14"/>
        <v>796.92796287574993</v>
      </c>
      <c r="K100" s="23" t="str">
        <f t="shared" si="16"/>
        <v>17:47:55</v>
      </c>
      <c r="L100" s="19">
        <v>38</v>
      </c>
      <c r="M100" t="s">
        <v>180</v>
      </c>
    </row>
    <row r="101" spans="1:13" x14ac:dyDescent="0.3">
      <c r="A101" s="19">
        <v>99</v>
      </c>
      <c r="B101" s="10" t="s">
        <v>135</v>
      </c>
      <c r="C101" s="19">
        <v>7</v>
      </c>
      <c r="D101" s="21">
        <f t="shared" si="13"/>
        <v>44.295659999999977</v>
      </c>
      <c r="E101" s="19">
        <v>81</v>
      </c>
      <c r="F101" s="21">
        <f t="shared" si="15"/>
        <v>31.123919999999998</v>
      </c>
      <c r="G101" s="3">
        <v>93</v>
      </c>
      <c r="H101" s="7">
        <v>7.7382609999999996</v>
      </c>
      <c r="I101" s="17">
        <v>-81.518732</v>
      </c>
      <c r="J101" s="22">
        <f t="shared" si="14"/>
        <v>770.0494199092866</v>
      </c>
      <c r="K101" s="23" t="str">
        <f t="shared" si="16"/>
        <v>17:53:27</v>
      </c>
      <c r="L101" s="19">
        <v>39</v>
      </c>
      <c r="M101" t="s">
        <v>181</v>
      </c>
    </row>
    <row r="102" spans="1:13" x14ac:dyDescent="0.3">
      <c r="A102" s="19">
        <v>100</v>
      </c>
      <c r="B102" s="9" t="s">
        <v>136</v>
      </c>
      <c r="C102" s="19">
        <v>7</v>
      </c>
      <c r="D102" s="21">
        <f t="shared" si="13"/>
        <v>44.81142000000002</v>
      </c>
      <c r="E102" s="19">
        <v>81</v>
      </c>
      <c r="F102" s="21">
        <f t="shared" si="15"/>
        <v>30.791820000000314</v>
      </c>
      <c r="G102" s="3">
        <v>94</v>
      </c>
      <c r="H102" s="6">
        <v>7.7468570000000003</v>
      </c>
      <c r="I102" s="16">
        <v>-81.513197000000005</v>
      </c>
      <c r="J102" s="22">
        <f t="shared" si="14"/>
        <v>491.15849153246847</v>
      </c>
      <c r="K102" s="23" t="str">
        <f t="shared" si="16"/>
        <v>17:59:18</v>
      </c>
      <c r="L102" s="19">
        <v>40</v>
      </c>
      <c r="M102" t="s">
        <v>182</v>
      </c>
    </row>
    <row r="103" spans="1:13" x14ac:dyDescent="0.3">
      <c r="A103" s="19">
        <v>101</v>
      </c>
      <c r="B103" s="10" t="s">
        <v>137</v>
      </c>
      <c r="C103" s="19">
        <v>7</v>
      </c>
      <c r="D103" s="21">
        <f t="shared" si="13"/>
        <v>45.288720000000012</v>
      </c>
      <c r="E103" s="19">
        <v>81</v>
      </c>
      <c r="F103" s="21">
        <f t="shared" si="15"/>
        <v>30.68082000000004</v>
      </c>
      <c r="G103" s="3">
        <v>95</v>
      </c>
      <c r="H103" s="7">
        <v>7.7548120000000003</v>
      </c>
      <c r="I103" s="17">
        <v>-81.511347000000001</v>
      </c>
      <c r="J103" s="22">
        <f t="shared" si="14"/>
        <v>751.97412066642778</v>
      </c>
      <c r="K103" s="23" t="str">
        <f t="shared" si="16"/>
        <v>18:04:00</v>
      </c>
      <c r="L103" s="19">
        <v>41</v>
      </c>
      <c r="M103" t="s">
        <v>190</v>
      </c>
    </row>
    <row r="104" spans="1:13" x14ac:dyDescent="0.3">
      <c r="A104" s="19">
        <v>102</v>
      </c>
      <c r="B104" s="9" t="s">
        <v>138</v>
      </c>
      <c r="C104" s="19">
        <v>7</v>
      </c>
      <c r="D104" s="21">
        <f t="shared" si="13"/>
        <v>45.31434000000003</v>
      </c>
      <c r="E104" s="19">
        <v>81</v>
      </c>
      <c r="F104" s="21">
        <f t="shared" si="15"/>
        <v>30.827879999999652</v>
      </c>
      <c r="G104" s="3">
        <v>96</v>
      </c>
      <c r="H104" s="6">
        <v>7.7552390000000004</v>
      </c>
      <c r="I104" s="16">
        <v>-81.513797999999994</v>
      </c>
      <c r="J104" s="22">
        <f t="shared" si="14"/>
        <v>818.70166628670495</v>
      </c>
      <c r="K104" s="23" t="str">
        <f t="shared" si="16"/>
        <v>18:06:18</v>
      </c>
      <c r="L104" s="19">
        <v>42</v>
      </c>
      <c r="M104" t="s">
        <v>190</v>
      </c>
    </row>
    <row r="105" spans="1:13" x14ac:dyDescent="0.3">
      <c r="A105" s="19">
        <v>103</v>
      </c>
      <c r="B105" s="10" t="s">
        <v>139</v>
      </c>
      <c r="C105" s="19">
        <v>7</v>
      </c>
      <c r="D105" s="21">
        <f t="shared" si="13"/>
        <v>45.168300000000023</v>
      </c>
      <c r="E105" s="19">
        <v>81</v>
      </c>
      <c r="F105" s="21">
        <f t="shared" si="15"/>
        <v>31.823099999999727</v>
      </c>
      <c r="G105" s="3">
        <v>97</v>
      </c>
      <c r="H105" s="7">
        <v>7.7528050000000004</v>
      </c>
      <c r="I105" s="17">
        <v>-81.530384999999995</v>
      </c>
      <c r="J105" s="22">
        <f t="shared" si="14"/>
        <v>438.33902919150773</v>
      </c>
      <c r="K105" s="23" t="str">
        <f t="shared" si="16"/>
        <v>18:12:00</v>
      </c>
      <c r="L105" s="19">
        <v>43</v>
      </c>
      <c r="M105" t="s">
        <v>190</v>
      </c>
    </row>
    <row r="106" spans="1:13" x14ac:dyDescent="0.3">
      <c r="A106" s="19">
        <v>104</v>
      </c>
      <c r="B106" s="9" t="s">
        <v>140</v>
      </c>
      <c r="C106" s="19">
        <v>7</v>
      </c>
      <c r="D106" s="21">
        <f t="shared" si="13"/>
        <v>44.809500000000014</v>
      </c>
      <c r="E106" s="19">
        <v>81</v>
      </c>
      <c r="F106" s="21">
        <f t="shared" si="15"/>
        <v>32.450700000000268</v>
      </c>
      <c r="G106" s="3">
        <v>98</v>
      </c>
      <c r="H106" s="6">
        <v>7.7468250000000003</v>
      </c>
      <c r="I106" s="16">
        <v>-81.540845000000004</v>
      </c>
      <c r="J106" s="22">
        <f t="shared" si="14"/>
        <v>496.15915068903411</v>
      </c>
      <c r="K106" s="23" t="str">
        <f t="shared" si="16"/>
        <v>18:17:59</v>
      </c>
      <c r="L106" s="19">
        <v>44</v>
      </c>
      <c r="M106" t="s">
        <v>183</v>
      </c>
    </row>
    <row r="107" spans="1:13" x14ac:dyDescent="0.3">
      <c r="A107" s="19">
        <v>105</v>
      </c>
      <c r="B107" s="10" t="s">
        <v>141</v>
      </c>
      <c r="C107" s="19">
        <v>7</v>
      </c>
      <c r="D107" s="21">
        <f t="shared" si="13"/>
        <v>44.004479999999987</v>
      </c>
      <c r="E107" s="19">
        <v>81</v>
      </c>
      <c r="F107" s="21">
        <f t="shared" si="15"/>
        <v>33.004860000000349</v>
      </c>
      <c r="G107" s="3">
        <v>99</v>
      </c>
      <c r="H107" s="7">
        <v>7.7334079999999998</v>
      </c>
      <c r="I107" s="17">
        <v>-81.550081000000006</v>
      </c>
      <c r="J107" s="22">
        <f t="shared" si="14"/>
        <v>11.66820469858502</v>
      </c>
      <c r="K107" s="23" t="str">
        <f t="shared" si="16"/>
        <v>18:25:44</v>
      </c>
      <c r="L107" s="19">
        <v>45</v>
      </c>
      <c r="M107" t="s">
        <v>184</v>
      </c>
    </row>
    <row r="108" spans="1:13" x14ac:dyDescent="0.3">
      <c r="A108" s="19">
        <v>106</v>
      </c>
      <c r="B108" s="9" t="s">
        <v>142</v>
      </c>
      <c r="C108" s="19">
        <v>7</v>
      </c>
      <c r="D108" s="21">
        <f t="shared" si="13"/>
        <v>44.659139999999994</v>
      </c>
      <c r="E108" s="19">
        <v>81</v>
      </c>
      <c r="F108" s="21">
        <f t="shared" si="15"/>
        <v>34.487639999999828</v>
      </c>
      <c r="G108" s="3">
        <v>100</v>
      </c>
      <c r="H108" s="6">
        <v>7.744319</v>
      </c>
      <c r="I108" s="16">
        <v>-81.574793999999997</v>
      </c>
      <c r="J108" s="22">
        <f t="shared" si="14"/>
        <v>887.77327088650816</v>
      </c>
      <c r="K108" s="23" t="str">
        <f t="shared" si="16"/>
        <v>18:35:55</v>
      </c>
      <c r="L108" s="19">
        <v>46</v>
      </c>
      <c r="M108" t="s">
        <v>185</v>
      </c>
    </row>
    <row r="109" spans="1:13" x14ac:dyDescent="0.3">
      <c r="A109" s="19">
        <v>107</v>
      </c>
      <c r="B109" s="10" t="s">
        <v>143</v>
      </c>
      <c r="C109" s="19">
        <v>7</v>
      </c>
      <c r="D109" s="21">
        <f t="shared" si="13"/>
        <v>44.659260000000017</v>
      </c>
      <c r="E109" s="19">
        <v>81</v>
      </c>
      <c r="F109" s="21">
        <f t="shared" si="15"/>
        <v>34.558979999999622</v>
      </c>
      <c r="G109" s="3">
        <v>101</v>
      </c>
      <c r="H109" s="7">
        <v>7.7443210000000002</v>
      </c>
      <c r="I109" s="17">
        <v>-81.575982999999994</v>
      </c>
      <c r="J109" s="22">
        <f t="shared" si="14"/>
        <v>887.46072968916155</v>
      </c>
      <c r="K109" s="23" t="str">
        <f t="shared" si="16"/>
        <v>18:39:31</v>
      </c>
      <c r="L109" s="19">
        <v>47</v>
      </c>
      <c r="M109" t="s">
        <v>186</v>
      </c>
    </row>
    <row r="110" spans="1:13" x14ac:dyDescent="0.3">
      <c r="A110" s="19">
        <v>108</v>
      </c>
      <c r="B110" s="9" t="s">
        <v>144</v>
      </c>
      <c r="C110" s="19">
        <v>7</v>
      </c>
      <c r="D110" s="21">
        <f t="shared" si="13"/>
        <v>44.632980000000018</v>
      </c>
      <c r="E110" s="19">
        <v>81</v>
      </c>
      <c r="F110" s="21">
        <f t="shared" si="15"/>
        <v>34.608599999999683</v>
      </c>
      <c r="G110" s="3">
        <v>102</v>
      </c>
      <c r="H110" s="6">
        <v>7.7438830000000003</v>
      </c>
      <c r="I110" s="16">
        <v>-81.576809999999995</v>
      </c>
      <c r="J110" s="22">
        <f t="shared" si="14"/>
        <v>955.90725189445686</v>
      </c>
      <c r="K110" s="23" t="str">
        <f t="shared" si="16"/>
        <v>18:41:53</v>
      </c>
      <c r="L110" s="19">
        <v>48</v>
      </c>
      <c r="M110" t="s">
        <v>187</v>
      </c>
    </row>
    <row r="111" spans="1:13" x14ac:dyDescent="0.3">
      <c r="A111" s="19">
        <v>109</v>
      </c>
      <c r="B111" s="10" t="s">
        <v>145</v>
      </c>
      <c r="C111" s="19">
        <v>7</v>
      </c>
      <c r="D111" s="21">
        <f t="shared" si="13"/>
        <v>44.636700000000005</v>
      </c>
      <c r="E111" s="19">
        <v>81</v>
      </c>
      <c r="F111" s="21">
        <f t="shared" si="15"/>
        <v>34.644059999999683</v>
      </c>
      <c r="G111" s="3">
        <v>103</v>
      </c>
      <c r="H111" s="7">
        <v>7.7439450000000001</v>
      </c>
      <c r="I111" s="17">
        <v>-81.577400999999995</v>
      </c>
      <c r="J111" s="22">
        <f t="shared" si="14"/>
        <v>946.2184747786722</v>
      </c>
      <c r="K111" s="23" t="str">
        <f t="shared" si="16"/>
        <v>18:44:24</v>
      </c>
      <c r="L111" s="19">
        <v>49</v>
      </c>
      <c r="M111" t="s">
        <v>188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Day1</vt:lpstr>
      <vt:lpstr>Day2</vt:lpstr>
      <vt:lpstr>Day3</vt:lpstr>
      <vt:lpstr>Day4</vt:lpstr>
      <vt:lpstr>All</vt:lpstr>
      <vt:lpstr>Station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R. Limeburner </cp:lastModifiedBy>
  <dcterms:created xsi:type="dcterms:W3CDTF">2010-04-29T02:18:23Z</dcterms:created>
  <dcterms:modified xsi:type="dcterms:W3CDTF">2011-09-07T14:52:17Z</dcterms:modified>
</cp:coreProperties>
</file>