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16" yWindow="75" windowWidth="19110" windowHeight="12480" activeTab="0"/>
  </bookViews>
  <sheets>
    <sheet name="Sheet 1" sheetId="1" r:id="rId1"/>
  </sheets>
  <externalReferences>
    <externalReference r:id="rId4"/>
    <externalReference r:id="rId5"/>
  </externalReferences>
  <definedNames>
    <definedName name="activecell" localSheetId="0">'Sheet 1'!$B$1</definedName>
    <definedName name="activecell">#REF!</definedName>
    <definedName name="CRITERIA" localSheetId="0">'Sheet 1'!#REF!</definedName>
    <definedName name="Criteria2">'[2]KA 155,170 Jun99'!#REF!</definedName>
    <definedName name="newcell">'[1]K''MOANA 125,140 Sep-Oct 98'!$B$1</definedName>
    <definedName name="_xlnm.Print_Area" localSheetId="0">'Sheet 1'!$A$1:$W$12</definedName>
  </definedNames>
  <calcPr fullCalcOnLoad="1"/>
</workbook>
</file>

<file path=xl/sharedStrings.xml><?xml version="1.0" encoding="utf-8"?>
<sst xmlns="http://schemas.openxmlformats.org/spreadsheetml/2006/main" count="72" uniqueCount="42">
  <si>
    <t>Activity</t>
  </si>
  <si>
    <t xml:space="preserve">Latitude  </t>
  </si>
  <si>
    <t xml:space="preserve">Longitude </t>
  </si>
  <si>
    <t>Deployed</t>
  </si>
  <si>
    <t>Dist.</t>
  </si>
  <si>
    <t>Speed</t>
  </si>
  <si>
    <t>Transit</t>
  </si>
  <si>
    <t>On Sta</t>
  </si>
  <si>
    <t>Arrive</t>
  </si>
  <si>
    <t>Depart</t>
  </si>
  <si>
    <t>Cumulative</t>
  </si>
  <si>
    <t>SWAP</t>
  </si>
  <si>
    <t>DEPLOY</t>
  </si>
  <si>
    <t>LAT</t>
  </si>
  <si>
    <t>LONG</t>
  </si>
  <si>
    <t>Deg.</t>
  </si>
  <si>
    <t>Min</t>
  </si>
  <si>
    <t>Min.</t>
  </si>
  <si>
    <t>(mos)</t>
  </si>
  <si>
    <t>(nmi)</t>
  </si>
  <si>
    <t>(kts)</t>
  </si>
  <si>
    <t>(hrs)</t>
  </si>
  <si>
    <t>Date / Time</t>
  </si>
  <si>
    <t>(days)</t>
  </si>
  <si>
    <t>RECOVER</t>
  </si>
  <si>
    <t>VISIT</t>
  </si>
  <si>
    <t>REPAIR</t>
  </si>
  <si>
    <t>OUT</t>
  </si>
  <si>
    <t>ONLY</t>
  </si>
  <si>
    <t>CORR</t>
  </si>
  <si>
    <t>AT SITE</t>
  </si>
  <si>
    <t>LAST RECOV</t>
  </si>
  <si>
    <t>DIFFERENCE</t>
  </si>
  <si>
    <t>N</t>
  </si>
  <si>
    <t>W</t>
  </si>
  <si>
    <t xml:space="preserve"> </t>
  </si>
  <si>
    <t>Woods Hole</t>
  </si>
  <si>
    <t>UNOLS Ship Oceanus</t>
  </si>
  <si>
    <t>44017  Repair</t>
  </si>
  <si>
    <t>44025 Recover/Deploy</t>
  </si>
  <si>
    <t>44066 Deploy</t>
  </si>
  <si>
    <t>WX-11-40-OCEA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</si>
</sst>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hmm"/>
    <numFmt numFmtId="166" formatCode="hh;"/>
    <numFmt numFmtId="167" formatCode="m/d/yy\ \ \ hh:mm"/>
    <numFmt numFmtId="168" formatCode="d\-mmm\ \ \ hh:mm"/>
    <numFmt numFmtId="169" formatCode="dd\-mmm\ \ \ hh:mm"/>
    <numFmt numFmtId="170" formatCode="00.0"/>
    <numFmt numFmtId="171" formatCode="00.00"/>
    <numFmt numFmtId="172" formatCode="\ 0.0"/>
    <numFmt numFmtId="173" formatCode="\ \ 0.0"/>
    <numFmt numFmtId="174" formatCode="dd\-mmm\ hh:mm"/>
    <numFmt numFmtId="175" formatCode="dd\-mmm\ \ hh:mm"/>
    <numFmt numFmtId="176" formatCode="0.000"/>
    <numFmt numFmtId="177" formatCode="00"/>
    <numFmt numFmtId="178" formatCode="##0.0"/>
    <numFmt numFmtId="179" formatCode="0.0%"/>
    <numFmt numFmtId="180" formatCode="0_)"/>
    <numFmt numFmtId="181" formatCode="0.00_)"/>
    <numFmt numFmtId="182" formatCode="0.0_)"/>
    <numFmt numFmtId="183" formatCode="000"/>
    <numFmt numFmtId="184" formatCode="mm/dd/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\-yyyy"/>
  </numFmts>
  <fonts count="6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6.75"/>
      <color indexed="36"/>
      <name val="Geneva"/>
      <family val="0"/>
    </font>
    <font>
      <u val="single"/>
      <sz val="6.75"/>
      <color indexed="12"/>
      <name val="Geneva"/>
      <family val="0"/>
    </font>
    <font>
      <b/>
      <sz val="11"/>
      <name val="Geneva"/>
      <family val="0"/>
    </font>
    <font>
      <sz val="11"/>
      <name val="Geneva"/>
      <family val="0"/>
    </font>
    <font>
      <b/>
      <i/>
      <sz val="11"/>
      <name val="Geneva"/>
      <family val="0"/>
    </font>
    <font>
      <i/>
      <sz val="11"/>
      <name val="Geneva"/>
      <family val="0"/>
    </font>
    <font>
      <i/>
      <u val="single"/>
      <sz val="11"/>
      <name val="Geneva"/>
      <family val="0"/>
    </font>
    <font>
      <u val="single"/>
      <sz val="11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Geneva"/>
      <family val="0"/>
    </font>
    <font>
      <b/>
      <sz val="11"/>
      <color indexed="11"/>
      <name val="Geneva"/>
      <family val="0"/>
    </font>
    <font>
      <b/>
      <sz val="9"/>
      <color indexed="11"/>
      <name val="Geneva"/>
      <family val="0"/>
    </font>
    <font>
      <b/>
      <sz val="9"/>
      <color indexed="56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Geneva"/>
      <family val="0"/>
    </font>
    <font>
      <b/>
      <sz val="11"/>
      <color rgb="FF089218"/>
      <name val="Geneva"/>
      <family val="0"/>
    </font>
    <font>
      <b/>
      <sz val="9"/>
      <color rgb="FF089218"/>
      <name val="Geneva"/>
      <family val="0"/>
    </font>
    <font>
      <b/>
      <sz val="9"/>
      <color rgb="FF002060"/>
      <name val="Genev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10" fillId="33" borderId="12" xfId="0" applyFont="1" applyFill="1" applyBorder="1" applyAlignment="1">
      <alignment horizontal="right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10" fillId="33" borderId="15" xfId="0" applyFont="1" applyFill="1" applyBorder="1" applyAlignment="1">
      <alignment horizontal="centerContinuous"/>
    </xf>
    <xf numFmtId="0" fontId="10" fillId="33" borderId="14" xfId="0" applyFont="1" applyFill="1" applyBorder="1" applyAlignment="1">
      <alignment horizontal="centerContinuous"/>
    </xf>
    <xf numFmtId="0" fontId="12" fillId="0" borderId="0" xfId="0" applyFont="1" applyAlignment="1">
      <alignment horizontal="center"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 applyProtection="1">
      <alignment/>
      <protection locked="0"/>
    </xf>
    <xf numFmtId="0" fontId="10" fillId="33" borderId="15" xfId="0" applyFont="1" applyFill="1" applyBorder="1" applyAlignment="1" applyProtection="1">
      <alignment horizontal="center"/>
      <protection locked="0"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6" fillId="0" borderId="0" xfId="0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171" fontId="57" fillId="0" borderId="0" xfId="0" applyNumberFormat="1" applyFont="1" applyBorder="1" applyAlignment="1">
      <alignment horizontal="center"/>
    </xf>
    <xf numFmtId="171" fontId="56" fillId="0" borderId="0" xfId="0" applyNumberFormat="1" applyFont="1" applyFill="1" applyBorder="1" applyAlignment="1">
      <alignment horizontal="center"/>
    </xf>
    <xf numFmtId="0" fontId="57" fillId="35" borderId="16" xfId="0" applyFont="1" applyFill="1" applyBorder="1" applyAlignment="1">
      <alignment/>
    </xf>
    <xf numFmtId="0" fontId="57" fillId="35" borderId="17" xfId="0" applyFont="1" applyFill="1" applyBorder="1" applyAlignment="1">
      <alignment/>
    </xf>
    <xf numFmtId="0" fontId="57" fillId="35" borderId="18" xfId="0" applyFont="1" applyFill="1" applyBorder="1" applyAlignment="1">
      <alignment horizontal="center"/>
    </xf>
    <xf numFmtId="171" fontId="57" fillId="35" borderId="18" xfId="0" applyNumberFormat="1" applyFont="1" applyFill="1" applyBorder="1" applyAlignment="1">
      <alignment horizontal="center"/>
    </xf>
    <xf numFmtId="0" fontId="57" fillId="35" borderId="14" xfId="0" applyFont="1" applyFill="1" applyBorder="1" applyAlignment="1">
      <alignment horizontal="center"/>
    </xf>
    <xf numFmtId="164" fontId="57" fillId="35" borderId="17" xfId="0" applyNumberFormat="1" applyFont="1" applyFill="1" applyBorder="1" applyAlignment="1">
      <alignment horizontal="center"/>
    </xf>
    <xf numFmtId="164" fontId="57" fillId="35" borderId="18" xfId="0" applyNumberFormat="1" applyFont="1" applyFill="1" applyBorder="1" applyAlignment="1">
      <alignment horizontal="right"/>
    </xf>
    <xf numFmtId="164" fontId="57" fillId="35" borderId="16" xfId="0" applyNumberFormat="1" applyFont="1" applyFill="1" applyBorder="1" applyAlignment="1">
      <alignment horizontal="center"/>
    </xf>
    <xf numFmtId="164" fontId="57" fillId="35" borderId="16" xfId="0" applyNumberFormat="1" applyFont="1" applyFill="1" applyBorder="1" applyAlignment="1">
      <alignment horizontal="right"/>
    </xf>
    <xf numFmtId="164" fontId="57" fillId="35" borderId="16" xfId="0" applyNumberFormat="1" applyFont="1" applyFill="1" applyBorder="1" applyAlignment="1">
      <alignment/>
    </xf>
    <xf numFmtId="0" fontId="57" fillId="35" borderId="16" xfId="0" applyFont="1" applyFill="1" applyBorder="1" applyAlignment="1">
      <alignment horizontal="center"/>
    </xf>
    <xf numFmtId="169" fontId="57" fillId="35" borderId="19" xfId="0" applyNumberFormat="1" applyFont="1" applyFill="1" applyBorder="1" applyAlignment="1">
      <alignment horizontal="center"/>
    </xf>
    <xf numFmtId="2" fontId="57" fillId="35" borderId="15" xfId="0" applyNumberFormat="1" applyFont="1" applyFill="1" applyBorder="1" applyAlignment="1">
      <alignment/>
    </xf>
    <xf numFmtId="0" fontId="57" fillId="35" borderId="0" xfId="0" applyFont="1" applyFill="1" applyAlignment="1">
      <alignment/>
    </xf>
    <xf numFmtId="0" fontId="57" fillId="35" borderId="0" xfId="0" applyFont="1" applyFill="1" applyBorder="1" applyAlignment="1">
      <alignment horizontal="center"/>
    </xf>
    <xf numFmtId="0" fontId="57" fillId="35" borderId="0" xfId="0" applyFont="1" applyFill="1" applyBorder="1" applyAlignment="1">
      <alignment/>
    </xf>
    <xf numFmtId="0" fontId="57" fillId="35" borderId="0" xfId="0" applyFont="1" applyFill="1" applyAlignment="1">
      <alignment horizontal="center"/>
    </xf>
    <xf numFmtId="2" fontId="57" fillId="35" borderId="0" xfId="0" applyNumberFormat="1" applyFont="1" applyFill="1" applyAlignment="1">
      <alignment/>
    </xf>
    <xf numFmtId="0" fontId="58" fillId="35" borderId="0" xfId="0" applyFont="1" applyFill="1" applyAlignment="1">
      <alignment/>
    </xf>
    <xf numFmtId="0" fontId="56" fillId="35" borderId="16" xfId="0" applyFont="1" applyFill="1" applyBorder="1" applyAlignment="1">
      <alignment/>
    </xf>
    <xf numFmtId="0" fontId="56" fillId="35" borderId="17" xfId="0" applyFont="1" applyFill="1" applyBorder="1" applyAlignment="1">
      <alignment/>
    </xf>
    <xf numFmtId="0" fontId="56" fillId="35" borderId="18" xfId="0" applyFont="1" applyFill="1" applyBorder="1" applyAlignment="1">
      <alignment horizontal="center"/>
    </xf>
    <xf numFmtId="171" fontId="56" fillId="35" borderId="18" xfId="0" applyNumberFormat="1" applyFont="1" applyFill="1" applyBorder="1" applyAlignment="1">
      <alignment horizontal="center"/>
    </xf>
    <xf numFmtId="0" fontId="56" fillId="35" borderId="16" xfId="0" applyFont="1" applyFill="1" applyBorder="1" applyAlignment="1">
      <alignment horizontal="center"/>
    </xf>
    <xf numFmtId="0" fontId="56" fillId="35" borderId="17" xfId="0" applyFont="1" applyFill="1" applyBorder="1" applyAlignment="1">
      <alignment horizontal="center"/>
    </xf>
    <xf numFmtId="164" fontId="56" fillId="35" borderId="17" xfId="0" applyNumberFormat="1" applyFont="1" applyFill="1" applyBorder="1" applyAlignment="1">
      <alignment horizontal="center"/>
    </xf>
    <xf numFmtId="164" fontId="56" fillId="35" borderId="18" xfId="0" applyNumberFormat="1" applyFont="1" applyFill="1" applyBorder="1" applyAlignment="1">
      <alignment horizontal="right"/>
    </xf>
    <xf numFmtId="164" fontId="56" fillId="35" borderId="16" xfId="0" applyNumberFormat="1" applyFont="1" applyFill="1" applyBorder="1" applyAlignment="1">
      <alignment horizontal="center"/>
    </xf>
    <xf numFmtId="164" fontId="56" fillId="35" borderId="16" xfId="0" applyNumberFormat="1" applyFont="1" applyFill="1" applyBorder="1" applyAlignment="1">
      <alignment horizontal="right"/>
    </xf>
    <xf numFmtId="164" fontId="56" fillId="35" borderId="16" xfId="0" applyNumberFormat="1" applyFont="1" applyFill="1" applyBorder="1" applyAlignment="1">
      <alignment/>
    </xf>
    <xf numFmtId="169" fontId="56" fillId="35" borderId="16" xfId="0" applyNumberFormat="1" applyFont="1" applyFill="1" applyBorder="1" applyAlignment="1">
      <alignment horizontal="center"/>
    </xf>
    <xf numFmtId="169" fontId="56" fillId="35" borderId="19" xfId="0" applyNumberFormat="1" applyFont="1" applyFill="1" applyBorder="1" applyAlignment="1">
      <alignment horizontal="center"/>
    </xf>
    <xf numFmtId="2" fontId="56" fillId="35" borderId="19" xfId="0" applyNumberFormat="1" applyFont="1" applyFill="1" applyBorder="1" applyAlignment="1">
      <alignment/>
    </xf>
    <xf numFmtId="0" fontId="56" fillId="35" borderId="0" xfId="0" applyFont="1" applyFill="1" applyAlignment="1">
      <alignment/>
    </xf>
    <xf numFmtId="0" fontId="56" fillId="35" borderId="0" xfId="0" applyFont="1" applyFill="1" applyBorder="1" applyAlignment="1">
      <alignment horizontal="center"/>
    </xf>
    <xf numFmtId="0" fontId="56" fillId="35" borderId="0" xfId="0" applyFont="1" applyFill="1" applyBorder="1" applyAlignment="1">
      <alignment/>
    </xf>
    <xf numFmtId="0" fontId="56" fillId="35" borderId="0" xfId="0" applyFont="1" applyFill="1" applyAlignment="1">
      <alignment horizontal="center"/>
    </xf>
    <xf numFmtId="2" fontId="56" fillId="35" borderId="0" xfId="0" applyNumberFormat="1" applyFont="1" applyFill="1" applyAlignment="1">
      <alignment/>
    </xf>
    <xf numFmtId="15" fontId="56" fillId="35" borderId="0" xfId="0" applyNumberFormat="1" applyFont="1" applyFill="1" applyAlignment="1">
      <alignment/>
    </xf>
    <xf numFmtId="0" fontId="59" fillId="35" borderId="0" xfId="0" applyFont="1" applyFill="1" applyAlignment="1">
      <alignment/>
    </xf>
    <xf numFmtId="0" fontId="56" fillId="35" borderId="17" xfId="0" applyFont="1" applyFill="1" applyBorder="1" applyAlignment="1">
      <alignment horizontal="left"/>
    </xf>
    <xf numFmtId="0" fontId="57" fillId="35" borderId="12" xfId="0" applyFont="1" applyFill="1" applyBorder="1" applyAlignment="1">
      <alignment/>
    </xf>
    <xf numFmtId="0" fontId="57" fillId="35" borderId="14" xfId="0" applyFont="1" applyFill="1" applyBorder="1" applyAlignment="1">
      <alignment/>
    </xf>
    <xf numFmtId="169" fontId="57" fillId="35" borderId="16" xfId="0" applyNumberFormat="1" applyFont="1" applyFill="1" applyBorder="1" applyAlignment="1">
      <alignment horizontal="center"/>
    </xf>
    <xf numFmtId="2" fontId="57" fillId="35" borderId="19" xfId="0" applyNumberFormat="1" applyFont="1" applyFill="1" applyBorder="1" applyAlignment="1">
      <alignment/>
    </xf>
    <xf numFmtId="15" fontId="57" fillId="35" borderId="0" xfId="0" applyNumberFormat="1" applyFont="1" applyFill="1" applyAlignment="1">
      <alignment/>
    </xf>
    <xf numFmtId="0" fontId="16" fillId="35" borderId="2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6" fillId="35" borderId="0" xfId="0" applyFont="1" applyFill="1" applyBorder="1" applyAlignment="1">
      <alignment horizontal="center"/>
    </xf>
    <xf numFmtId="0" fontId="15" fillId="35" borderId="0" xfId="0" applyFont="1" applyFill="1" applyAlignment="1">
      <alignment/>
    </xf>
    <xf numFmtId="0" fontId="17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10" fillId="33" borderId="13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Project\ka98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Project\KA-99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'MOANA 125,140 Sep-Oct 9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 155,170 Jun99"/>
      <sheetName val="KA 155,170 Jun99 (actual)"/>
      <sheetName val="LOADPLN -  KA99-04 (Gp3)"/>
      <sheetName val="fuel use "/>
      <sheetName val="itinerant load, SD dep"/>
      <sheetName val="T&amp;S SD dep"/>
      <sheetName val="T&amp;S 12 Jun"/>
      <sheetName val="T&amp;S 15 Jun"/>
      <sheetName val="T&amp;S HNL Dep"/>
      <sheetName val="T&amp;S Jul 1"/>
      <sheetName val="T&amp;S Jul 5"/>
      <sheetName val="T&amp;S Jul 9"/>
      <sheetName val="T&amp;S Jul 11"/>
      <sheetName val="T&amp;S Jul 15"/>
      <sheetName val="T&amp;S Jul 17"/>
      <sheetName val="T&amp;S Jul 19"/>
      <sheetName val="T&amp;S Jul 22"/>
      <sheetName val="T&amp;S Jul 24"/>
      <sheetName val="T&amp;S Jul 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I147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8" sqref="L18"/>
    </sheetView>
  </sheetViews>
  <sheetFormatPr defaultColWidth="11.375" defaultRowHeight="12"/>
  <cols>
    <col min="1" max="1" width="2.00390625" style="2" customWidth="1"/>
    <col min="2" max="2" width="31.75390625" style="2" customWidth="1"/>
    <col min="3" max="3" width="5.875" style="2" customWidth="1"/>
    <col min="4" max="4" width="7.75390625" style="2" customWidth="1"/>
    <col min="5" max="5" width="4.00390625" style="2" customWidth="1"/>
    <col min="6" max="6" width="5.875" style="2" customWidth="1"/>
    <col min="7" max="7" width="8.375" style="2" customWidth="1"/>
    <col min="8" max="8" width="4.75390625" style="2" customWidth="1"/>
    <col min="9" max="9" width="9.75390625" style="2" customWidth="1"/>
    <col min="10" max="10" width="7.875" style="2" customWidth="1"/>
    <col min="11" max="11" width="7.125" style="2" customWidth="1"/>
    <col min="12" max="12" width="8.75390625" style="2" customWidth="1"/>
    <col min="13" max="13" width="7.375" style="2" bestFit="1" customWidth="1"/>
    <col min="14" max="14" width="18.375" style="2" bestFit="1" customWidth="1"/>
    <col min="15" max="15" width="19.25390625" style="2" bestFit="1" customWidth="1"/>
    <col min="16" max="16" width="5.75390625" style="2" customWidth="1"/>
    <col min="17" max="17" width="7.375" style="2" customWidth="1"/>
    <col min="18" max="18" width="4.875" style="2" customWidth="1"/>
    <col min="19" max="19" width="5.875" style="2" customWidth="1"/>
    <col min="20" max="20" width="7.25390625" style="2" bestFit="1" customWidth="1"/>
    <col min="21" max="21" width="3.125" style="2" bestFit="1" customWidth="1"/>
    <col min="22" max="22" width="10.375" style="0" customWidth="1"/>
    <col min="23" max="23" width="7.25390625" style="2" customWidth="1"/>
    <col min="24" max="24" width="6.375" style="2" customWidth="1"/>
    <col min="25" max="25" width="3.25390625" style="2" customWidth="1"/>
    <col min="26" max="26" width="3.125" style="2" customWidth="1"/>
    <col min="27" max="27" width="5.375" style="2" customWidth="1"/>
    <col min="28" max="28" width="4.00390625" style="2" customWidth="1"/>
    <col min="29" max="29" width="8.00390625" style="2" customWidth="1"/>
    <col min="30" max="30" width="6.00390625" style="2" bestFit="1" customWidth="1"/>
    <col min="31" max="31" width="3.375" style="3" bestFit="1" customWidth="1"/>
    <col min="32" max="32" width="2.375" style="4" bestFit="1" customWidth="1"/>
    <col min="33" max="33" width="4.75390625" style="2" bestFit="1" customWidth="1"/>
    <col min="34" max="34" width="2.375" style="2" bestFit="1" customWidth="1"/>
    <col min="35" max="35" width="11.75390625" style="2" customWidth="1"/>
    <col min="36" max="36" width="18.00390625" style="2" customWidth="1"/>
    <col min="37" max="37" width="10.25390625" style="2" customWidth="1"/>
    <col min="38" max="16384" width="11.375" style="2" customWidth="1"/>
  </cols>
  <sheetData>
    <row r="1" spans="1:23" ht="15">
      <c r="A1" s="93" t="s">
        <v>37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29"/>
      <c r="S1" s="29"/>
      <c r="T1" s="29"/>
      <c r="U1" s="29"/>
      <c r="V1" s="29"/>
      <c r="W1" s="29"/>
    </row>
    <row r="2" spans="1:22" ht="15">
      <c r="A2" s="94" t="s">
        <v>41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V2" s="2"/>
    </row>
    <row r="3" spans="1:22" ht="14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V3" s="2"/>
    </row>
    <row r="4" spans="11:22" ht="14.25">
      <c r="K4" s="5"/>
      <c r="V4" s="2"/>
    </row>
    <row r="5" spans="1:38" ht="14.25">
      <c r="A5" s="6"/>
      <c r="B5" s="7" t="s">
        <v>0</v>
      </c>
      <c r="C5" s="8"/>
      <c r="D5" s="9" t="s">
        <v>1</v>
      </c>
      <c r="E5" s="10"/>
      <c r="F5" s="90" t="s">
        <v>2</v>
      </c>
      <c r="G5" s="91"/>
      <c r="H5" s="92"/>
      <c r="I5" s="13" t="s">
        <v>3</v>
      </c>
      <c r="J5" s="10" t="s">
        <v>4</v>
      </c>
      <c r="K5" s="14" t="s">
        <v>5</v>
      </c>
      <c r="L5" s="11" t="s">
        <v>6</v>
      </c>
      <c r="M5" s="11" t="s">
        <v>7</v>
      </c>
      <c r="N5" s="13" t="s">
        <v>8</v>
      </c>
      <c r="O5" s="12" t="s">
        <v>9</v>
      </c>
      <c r="P5" s="8"/>
      <c r="Q5" s="9" t="s">
        <v>1</v>
      </c>
      <c r="R5" s="10"/>
      <c r="S5" s="90" t="s">
        <v>2</v>
      </c>
      <c r="T5" s="91"/>
      <c r="U5" s="92"/>
      <c r="V5" s="15" t="s">
        <v>10</v>
      </c>
      <c r="W5" s="16"/>
      <c r="AA5" s="17" t="s">
        <v>11</v>
      </c>
      <c r="AB5" s="17" t="s">
        <v>12</v>
      </c>
      <c r="AC5" s="1" t="s">
        <v>13</v>
      </c>
      <c r="AD5" s="1" t="s">
        <v>14</v>
      </c>
      <c r="AE5" s="2"/>
      <c r="AF5" s="2"/>
      <c r="AK5" s="3"/>
      <c r="AL5" s="4"/>
    </row>
    <row r="6" spans="1:38" ht="14.25">
      <c r="A6" s="18"/>
      <c r="B6" s="19"/>
      <c r="C6" s="20" t="s">
        <v>15</v>
      </c>
      <c r="D6" s="21" t="s">
        <v>16</v>
      </c>
      <c r="E6" s="22"/>
      <c r="F6" s="23" t="s">
        <v>15</v>
      </c>
      <c r="G6" s="24" t="s">
        <v>17</v>
      </c>
      <c r="H6" s="21"/>
      <c r="I6" s="24" t="s">
        <v>18</v>
      </c>
      <c r="J6" s="22" t="s">
        <v>19</v>
      </c>
      <c r="K6" s="11" t="s">
        <v>20</v>
      </c>
      <c r="L6" s="23" t="s">
        <v>21</v>
      </c>
      <c r="M6" s="23" t="s">
        <v>21</v>
      </c>
      <c r="N6" s="23" t="s">
        <v>22</v>
      </c>
      <c r="O6" s="24" t="s">
        <v>22</v>
      </c>
      <c r="P6" s="20" t="s">
        <v>15</v>
      </c>
      <c r="Q6" s="21" t="s">
        <v>16</v>
      </c>
      <c r="R6" s="22"/>
      <c r="S6" s="23" t="s">
        <v>15</v>
      </c>
      <c r="T6" s="24" t="s">
        <v>17</v>
      </c>
      <c r="U6" s="21"/>
      <c r="V6" s="21" t="s">
        <v>21</v>
      </c>
      <c r="W6" s="21" t="s">
        <v>23</v>
      </c>
      <c r="X6" s="25" t="s">
        <v>24</v>
      </c>
      <c r="Y6" s="26" t="s">
        <v>25</v>
      </c>
      <c r="Z6" s="27" t="s">
        <v>26</v>
      </c>
      <c r="AA6" s="27" t="s">
        <v>27</v>
      </c>
      <c r="AB6" s="27" t="s">
        <v>28</v>
      </c>
      <c r="AC6" s="28" t="s">
        <v>29</v>
      </c>
      <c r="AD6" s="28" t="s">
        <v>29</v>
      </c>
      <c r="AE6" s="2"/>
      <c r="AF6" s="2"/>
      <c r="AI6" s="1" t="s">
        <v>30</v>
      </c>
      <c r="AJ6" s="2" t="s">
        <v>31</v>
      </c>
      <c r="AK6" s="3" t="s">
        <v>32</v>
      </c>
      <c r="AL6" s="4"/>
    </row>
    <row r="7" spans="1:37" s="56" customFormat="1" ht="15">
      <c r="A7" s="38"/>
      <c r="B7" s="39" t="s">
        <v>36</v>
      </c>
      <c r="C7" s="40">
        <v>41</v>
      </c>
      <c r="D7" s="41">
        <v>31</v>
      </c>
      <c r="E7" s="42" t="s">
        <v>33</v>
      </c>
      <c r="F7" s="40">
        <v>70</v>
      </c>
      <c r="G7" s="41">
        <v>40.2</v>
      </c>
      <c r="H7" s="42" t="s">
        <v>34</v>
      </c>
      <c r="I7" s="43">
        <f>IF(X7=1,AK7,IF(Y7=1,AK7,IF(Z7=1,AK7,IF(AA7=1,AK7,IF(AB7=1,AK7,"")))))</f>
      </c>
      <c r="J7" s="44"/>
      <c r="K7" s="45"/>
      <c r="L7" s="46"/>
      <c r="M7" s="47"/>
      <c r="N7" s="48"/>
      <c r="O7" s="49">
        <v>40855.25</v>
      </c>
      <c r="P7" s="40">
        <v>41</v>
      </c>
      <c r="Q7" s="41">
        <v>31</v>
      </c>
      <c r="R7" s="42" t="s">
        <v>33</v>
      </c>
      <c r="S7" s="40">
        <v>70</v>
      </c>
      <c r="T7" s="41">
        <v>40.2</v>
      </c>
      <c r="U7" s="42" t="s">
        <v>34</v>
      </c>
      <c r="V7" s="50">
        <v>0</v>
      </c>
      <c r="W7" s="50">
        <v>0</v>
      </c>
      <c r="X7" s="51">
        <f>IF(A7="R",1,0)</f>
        <v>0</v>
      </c>
      <c r="Y7" s="51">
        <f>IF(A7="V",1,0)</f>
        <v>0</v>
      </c>
      <c r="Z7" s="51">
        <f>IF(A7="R E",1,0)</f>
        <v>0</v>
      </c>
      <c r="AA7" s="51">
        <f>IF(A7="S",1,0)</f>
        <v>0</v>
      </c>
      <c r="AB7" s="51">
        <f>IF(A7="D",1,0)</f>
        <v>0</v>
      </c>
      <c r="AC7" s="52">
        <f>IF(E7="N",1,-1)</f>
        <v>1</v>
      </c>
      <c r="AD7" s="53">
        <f>IF(H7="W",1,-1)</f>
        <v>1</v>
      </c>
      <c r="AE7" s="51">
        <f>C7</f>
        <v>41</v>
      </c>
      <c r="AF7" s="54" t="str">
        <f aca="true" t="shared" si="0" ref="AF7:AG11">E7</f>
        <v>N</v>
      </c>
      <c r="AG7" s="51">
        <f t="shared" si="0"/>
        <v>70</v>
      </c>
      <c r="AH7" s="54">
        <f>IF(X7=1,"R",IF(Y7=1,"V",0))</f>
        <v>0</v>
      </c>
      <c r="AI7" s="55">
        <f>IF(X7=1,N7,IF(Y7=1,N7,IF(Z7=1,N7,IF(AA7=1,N7,IF(AB7=1,N7,0)))))</f>
        <v>0</v>
      </c>
      <c r="AJ7" s="51"/>
      <c r="AK7" s="55">
        <f>(AI7-AJ7)/30.5</f>
        <v>0</v>
      </c>
    </row>
    <row r="8" spans="1:37" s="77" customFormat="1" ht="15">
      <c r="A8" s="57"/>
      <c r="B8" s="58" t="s">
        <v>38</v>
      </c>
      <c r="C8" s="59">
        <v>40</v>
      </c>
      <c r="D8" s="60">
        <v>41.5</v>
      </c>
      <c r="E8" s="59" t="s">
        <v>33</v>
      </c>
      <c r="F8" s="61">
        <v>72</v>
      </c>
      <c r="G8" s="60">
        <v>2.9</v>
      </c>
      <c r="H8" s="62" t="s">
        <v>34</v>
      </c>
      <c r="I8" s="63">
        <f>IF(X8=1,AK8,IF(Y8=1,AK8,IF(Z8=1,AK8,IF(AA8=1,AK8,IF(AB8=1,AK8,"")))))</f>
      </c>
      <c r="J8" s="64">
        <f>180/PI()*60*ACOS((SIN(PI()/180*AC7*(P7+Q7/60))*SIN(PI()/180*AC8*(C8+D8/60)))+(COS(PI()/180*AC7*(P7+Q7/60))*COS(PI()/180*AC8*(C8+D8/60))*COS(PI()/180*(AD8*(F8+G8/60)-AD7*(S7+T7/60)))))</f>
        <v>79.58140517093676</v>
      </c>
      <c r="K8" s="65">
        <v>10</v>
      </c>
      <c r="L8" s="66">
        <f>J8/K8</f>
        <v>7.9581405170936765</v>
      </c>
      <c r="M8" s="67">
        <v>8</v>
      </c>
      <c r="N8" s="68">
        <f>O7+L8/24</f>
        <v>40855.581589188216</v>
      </c>
      <c r="O8" s="69">
        <f>N8+M8/24</f>
        <v>40855.91492252155</v>
      </c>
      <c r="P8" s="59">
        <v>40</v>
      </c>
      <c r="Q8" s="60">
        <v>41.5</v>
      </c>
      <c r="R8" s="59" t="s">
        <v>33</v>
      </c>
      <c r="S8" s="61">
        <v>72</v>
      </c>
      <c r="T8" s="60">
        <v>2.9</v>
      </c>
      <c r="U8" s="62" t="s">
        <v>34</v>
      </c>
      <c r="V8" s="70">
        <f>V7+L8+M8</f>
        <v>15.958140517093677</v>
      </c>
      <c r="W8" s="70">
        <f>V8/24</f>
        <v>0.6649225215455699</v>
      </c>
      <c r="X8" s="71">
        <f>IF(A8="R",1,0)</f>
        <v>0</v>
      </c>
      <c r="Y8" s="71">
        <f>IF(A8="V",1,0)</f>
        <v>0</v>
      </c>
      <c r="Z8" s="71">
        <f>IF(A8="R E",1,0)</f>
        <v>0</v>
      </c>
      <c r="AA8" s="71">
        <f>IF(A8="S",1,0)</f>
        <v>0</v>
      </c>
      <c r="AB8" s="71">
        <f>IF(A8="D",1,0)</f>
        <v>0</v>
      </c>
      <c r="AC8" s="72">
        <f>IF(E8="N",1,-1)</f>
        <v>1</v>
      </c>
      <c r="AD8" s="73">
        <f>IF(H8="W",1,-1)</f>
        <v>1</v>
      </c>
      <c r="AE8" s="71">
        <f>C8</f>
        <v>40</v>
      </c>
      <c r="AF8" s="74" t="str">
        <f t="shared" si="0"/>
        <v>N</v>
      </c>
      <c r="AG8" s="71">
        <f t="shared" si="0"/>
        <v>72</v>
      </c>
      <c r="AH8" s="74">
        <f>IF(X8=1,"R",IF(Y8=1,"V",0))</f>
        <v>0</v>
      </c>
      <c r="AI8" s="75">
        <f>IF(X8=1,N8,IF(Y8=1,N8,IF(Z8=1,N8,IF(AA8=1,N8,IF(AB8=1,N8,0)))))</f>
        <v>0</v>
      </c>
      <c r="AJ8" s="76"/>
      <c r="AK8" s="75">
        <f>(AI8-AJ8)/30.5</f>
        <v>0</v>
      </c>
    </row>
    <row r="9" spans="1:37" s="77" customFormat="1" ht="15">
      <c r="A9" s="57"/>
      <c r="B9" s="58" t="s">
        <v>39</v>
      </c>
      <c r="C9" s="59">
        <v>40</v>
      </c>
      <c r="D9" s="60">
        <v>15</v>
      </c>
      <c r="E9" s="59" t="s">
        <v>33</v>
      </c>
      <c r="F9" s="61">
        <v>73</v>
      </c>
      <c r="G9" s="60">
        <v>9.9</v>
      </c>
      <c r="H9" s="62" t="s">
        <v>34</v>
      </c>
      <c r="I9" s="63">
        <f>IF(X9=1,AK9,IF(Y9=1,AK9,IF(Z9=1,AK9,IF(AA9=1,AK9,IF(AB9=1,AK9,"")))))</f>
      </c>
      <c r="J9" s="64">
        <f>180/PI()*60*ACOS((SIN(PI()/180*AC8*(P8+Q8/60))*SIN(PI()/180*AC9*(C9+D9/60)))+(COS(PI()/180*AC8*(P8+Q8/60))*COS(PI()/180*AC9*(C9+D9/60))*COS(PI()/180*(AD9*(F9+G9/60)-AD8*(S8+T8/60)))))</f>
        <v>57.44604759873454</v>
      </c>
      <c r="K9" s="65">
        <v>9</v>
      </c>
      <c r="L9" s="66">
        <f>J9/K9</f>
        <v>6.382894177637171</v>
      </c>
      <c r="M9" s="67">
        <v>12</v>
      </c>
      <c r="N9" s="68">
        <f>O8+L9/24</f>
        <v>40856.18087644562</v>
      </c>
      <c r="O9" s="69">
        <f>N9+M9/24</f>
        <v>40856.68087644562</v>
      </c>
      <c r="P9" s="59">
        <v>40</v>
      </c>
      <c r="Q9" s="60">
        <v>15</v>
      </c>
      <c r="R9" s="59" t="s">
        <v>33</v>
      </c>
      <c r="S9" s="61">
        <v>73</v>
      </c>
      <c r="T9" s="60">
        <v>9.9</v>
      </c>
      <c r="U9" s="62" t="s">
        <v>34</v>
      </c>
      <c r="V9" s="70">
        <f>V8+L9+M9</f>
        <v>34.34103469473085</v>
      </c>
      <c r="W9" s="70">
        <f>V9/24</f>
        <v>1.4308764456137855</v>
      </c>
      <c r="X9" s="71">
        <f>IF(A9="R",1,0)</f>
        <v>0</v>
      </c>
      <c r="Y9" s="71">
        <f>IF(A9="V",1,0)</f>
        <v>0</v>
      </c>
      <c r="Z9" s="71">
        <f>IF(A9="R E",1,0)</f>
        <v>0</v>
      </c>
      <c r="AA9" s="71">
        <f>IF(A9="S",1,0)</f>
        <v>0</v>
      </c>
      <c r="AB9" s="71">
        <f>IF(A9="D",1,0)</f>
        <v>0</v>
      </c>
      <c r="AC9" s="72">
        <f>IF(E9="N",1,-1)</f>
        <v>1</v>
      </c>
      <c r="AD9" s="73">
        <f>IF(H9="W",1,-1)</f>
        <v>1</v>
      </c>
      <c r="AE9" s="71">
        <f>C9</f>
        <v>40</v>
      </c>
      <c r="AF9" s="74" t="str">
        <f>E9</f>
        <v>N</v>
      </c>
      <c r="AG9" s="71">
        <f>F9</f>
        <v>73</v>
      </c>
      <c r="AH9" s="74">
        <f>IF(X9=1,"R",IF(Y9=1,"V",0))</f>
        <v>0</v>
      </c>
      <c r="AI9" s="75">
        <f>IF(X9=1,N9,IF(Y9=1,N9,IF(Z9=1,N9,IF(AA9=1,N9,IF(AB9=1,N9,0)))))</f>
        <v>0</v>
      </c>
      <c r="AJ9" s="76"/>
      <c r="AK9" s="75">
        <f>(AI9-AJ9)/30.5</f>
        <v>0</v>
      </c>
    </row>
    <row r="10" spans="1:37" s="77" customFormat="1" ht="15">
      <c r="A10" s="57" t="s">
        <v>35</v>
      </c>
      <c r="B10" s="78" t="s">
        <v>40</v>
      </c>
      <c r="C10" s="59">
        <v>39</v>
      </c>
      <c r="D10" s="60">
        <v>35</v>
      </c>
      <c r="E10" s="59" t="s">
        <v>33</v>
      </c>
      <c r="F10" s="61">
        <v>72</v>
      </c>
      <c r="G10" s="60">
        <v>36</v>
      </c>
      <c r="H10" s="62" t="s">
        <v>34</v>
      </c>
      <c r="I10" s="63">
        <f>IF(X10=1,AK10,IF(Y10=1,AK10,IF(Z10=1,AK10,IF(AA10=1,AK10,IF(AB10=1,AK10,"")))))</f>
      </c>
      <c r="J10" s="64">
        <f>180/PI()*60*ACOS((SIN(PI()/180*AC9*(P9+Q9/60))*SIN(PI()/180*AC10*(C10+D10/60)))+(COS(PI()/180*AC9*(P9+Q9/60))*COS(PI()/180*AC10*(C10+D10/60))*COS(PI()/180*(AD10*(F10+G10/60)-AD9*(S9+T9/60)))))</f>
        <v>47.707482152588355</v>
      </c>
      <c r="K10" s="65">
        <v>7</v>
      </c>
      <c r="L10" s="66">
        <f>J10/K10</f>
        <v>6.815354593226908</v>
      </c>
      <c r="M10" s="67">
        <v>14</v>
      </c>
      <c r="N10" s="68">
        <f>O9+L10/24</f>
        <v>40856.964849553675</v>
      </c>
      <c r="O10" s="69">
        <f>N10+M10/24</f>
        <v>40857.54818288701</v>
      </c>
      <c r="P10" s="59">
        <v>39</v>
      </c>
      <c r="Q10" s="60">
        <v>35</v>
      </c>
      <c r="R10" s="59" t="s">
        <v>33</v>
      </c>
      <c r="S10" s="61">
        <v>72</v>
      </c>
      <c r="T10" s="60">
        <v>36</v>
      </c>
      <c r="U10" s="62" t="s">
        <v>34</v>
      </c>
      <c r="V10" s="70">
        <f>V9+L10+M10</f>
        <v>55.15638928795776</v>
      </c>
      <c r="W10" s="70">
        <f>V10/24</f>
        <v>2.29818288699824</v>
      </c>
      <c r="X10" s="71">
        <f>IF(A10="R",1,0)</f>
        <v>0</v>
      </c>
      <c r="Y10" s="71">
        <f>IF(A10="V",1,0)</f>
        <v>0</v>
      </c>
      <c r="Z10" s="71">
        <f>IF(A10="R E",1,0)</f>
        <v>0</v>
      </c>
      <c r="AA10" s="71">
        <f>IF(A10="S",1,0)</f>
        <v>0</v>
      </c>
      <c r="AB10" s="71">
        <f>IF(A10="D",1,0)</f>
        <v>0</v>
      </c>
      <c r="AC10" s="72">
        <f>IF(E10="N",1,-1)</f>
        <v>1</v>
      </c>
      <c r="AD10" s="73">
        <f>IF(H10="W",1,-1)</f>
        <v>1</v>
      </c>
      <c r="AE10" s="71">
        <f>C10</f>
        <v>39</v>
      </c>
      <c r="AF10" s="74" t="str">
        <f>E10</f>
        <v>N</v>
      </c>
      <c r="AG10" s="71">
        <f>F10</f>
        <v>72</v>
      </c>
      <c r="AH10" s="74">
        <f>IF(X10=1,"R",IF(Y10=1,"V",0))</f>
        <v>0</v>
      </c>
      <c r="AI10" s="75">
        <f>IF(X10=1,N10,IF(Y10=1,N10,IF(Z10=1,N10,IF(AA10=1,N10,IF(AB10=1,N10,0)))))</f>
        <v>0</v>
      </c>
      <c r="AJ10" s="76"/>
      <c r="AK10" s="75">
        <f>(AI10-AJ10)/30.5</f>
        <v>0</v>
      </c>
    </row>
    <row r="11" spans="1:37" s="56" customFormat="1" ht="15">
      <c r="A11" s="79"/>
      <c r="B11" s="80" t="s">
        <v>36</v>
      </c>
      <c r="C11" s="40">
        <v>41</v>
      </c>
      <c r="D11" s="41">
        <v>31</v>
      </c>
      <c r="E11" s="42" t="s">
        <v>33</v>
      </c>
      <c r="F11" s="40">
        <v>70</v>
      </c>
      <c r="G11" s="41">
        <v>40.2</v>
      </c>
      <c r="H11" s="42" t="s">
        <v>34</v>
      </c>
      <c r="I11" s="43">
        <f>IF(X11=1,AK11,IF(Y11=1,AK11,IF(Z11=1,AK11,IF(AA11=1,AK11,IF(AB11=1,AK11,"")))))</f>
      </c>
      <c r="J11" s="44">
        <f>180/PI()*60*ACOS((SIN(PI()/180*AC10*(P10+Q10/60))*SIN(PI()/180*AC11*(C11+D11/60)))+(COS(PI()/180*AC10*(P10+Q10/60))*COS(PI()/180*AC11*(C11+D11/60))*COS(PI()/180*(AD11*(F11+G11/60)-AD10*(S10+T10/60)))))</f>
        <v>145.5866335364813</v>
      </c>
      <c r="K11" s="45">
        <v>9</v>
      </c>
      <c r="L11" s="46">
        <f>J11/K11</f>
        <v>16.176292615164588</v>
      </c>
      <c r="M11" s="47">
        <v>0</v>
      </c>
      <c r="N11" s="81">
        <f>O10+L11/24</f>
        <v>40858.22219507931</v>
      </c>
      <c r="O11" s="49">
        <f>N11+M11/24</f>
        <v>40858.22219507931</v>
      </c>
      <c r="P11" s="40">
        <v>41</v>
      </c>
      <c r="Q11" s="41">
        <v>31</v>
      </c>
      <c r="R11" s="42" t="s">
        <v>33</v>
      </c>
      <c r="S11" s="40">
        <v>70</v>
      </c>
      <c r="T11" s="41">
        <v>40.2</v>
      </c>
      <c r="U11" s="42" t="s">
        <v>34</v>
      </c>
      <c r="V11" s="82">
        <f>V10+L11+M11</f>
        <v>71.33268190312235</v>
      </c>
      <c r="W11" s="82">
        <f>V11/24</f>
        <v>2.9721950792967644</v>
      </c>
      <c r="X11" s="51">
        <f>IF(A11="R",1,0)</f>
        <v>0</v>
      </c>
      <c r="Y11" s="51">
        <f>IF(A11="V",1,0)</f>
        <v>0</v>
      </c>
      <c r="Z11" s="51">
        <f>IF(A11="R E",1,0)</f>
        <v>0</v>
      </c>
      <c r="AA11" s="51">
        <f>IF(A11="S",1,0)</f>
        <v>0</v>
      </c>
      <c r="AB11" s="51">
        <f>IF(A11="D",1,0)</f>
        <v>0</v>
      </c>
      <c r="AC11" s="52">
        <f>IF(E11="N",1,-1)</f>
        <v>1</v>
      </c>
      <c r="AD11" s="53">
        <f>IF(H11="W",1,-1)</f>
        <v>1</v>
      </c>
      <c r="AE11" s="51">
        <f>C11</f>
        <v>41</v>
      </c>
      <c r="AF11" s="54" t="str">
        <f t="shared" si="0"/>
        <v>N</v>
      </c>
      <c r="AG11" s="51">
        <f t="shared" si="0"/>
        <v>70</v>
      </c>
      <c r="AH11" s="54">
        <f>IF(X11=1,"R",IF(Y11=1,"V",0))</f>
        <v>0</v>
      </c>
      <c r="AI11" s="55">
        <f>IF(X11=1,N11,IF(Y11=1,N11,IF(Z11=1,N11,IF(AA11=1,N11,IF(AB11=1,N11,0)))))</f>
        <v>0</v>
      </c>
      <c r="AJ11" s="83"/>
      <c r="AK11" s="55">
        <f>(AI11-AJ11)/30.5</f>
        <v>0</v>
      </c>
    </row>
    <row r="12" spans="1:61" s="89" customFormat="1" ht="12.75">
      <c r="A12" s="84"/>
      <c r="B12" s="85"/>
      <c r="C12" s="86"/>
      <c r="D12" s="87"/>
      <c r="E12" s="88"/>
      <c r="F12" s="88"/>
      <c r="G12" s="88"/>
      <c r="H12" s="88"/>
      <c r="I12" s="88"/>
      <c r="J12" s="88"/>
      <c r="K12" s="88"/>
      <c r="L12" s="88"/>
      <c r="M12" s="88"/>
      <c r="O12" s="87"/>
      <c r="P12" s="86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</row>
    <row r="13" spans="3:9" s="30" customFormat="1" ht="15">
      <c r="C13" s="34"/>
      <c r="D13" s="37"/>
      <c r="E13" s="34"/>
      <c r="F13" s="34"/>
      <c r="G13" s="37"/>
      <c r="H13" s="34"/>
      <c r="I13" s="33"/>
    </row>
    <row r="14" spans="3:9" s="30" customFormat="1" ht="15">
      <c r="C14" s="34"/>
      <c r="D14" s="37"/>
      <c r="E14" s="34"/>
      <c r="F14" s="34"/>
      <c r="G14" s="37"/>
      <c r="H14" s="34"/>
      <c r="I14" s="33"/>
    </row>
    <row r="15" spans="3:9" s="30" customFormat="1" ht="15">
      <c r="C15" s="35"/>
      <c r="D15" s="36"/>
      <c r="E15" s="35"/>
      <c r="F15" s="35"/>
      <c r="G15" s="36"/>
      <c r="H15" s="35"/>
      <c r="I15" s="33"/>
    </row>
    <row r="16" spans="3:9" s="30" customFormat="1" ht="12.75">
      <c r="C16" s="33"/>
      <c r="D16" s="33"/>
      <c r="E16" s="33"/>
      <c r="F16" s="33"/>
      <c r="G16" s="33"/>
      <c r="H16" s="33"/>
      <c r="I16" s="33"/>
    </row>
    <row r="17" spans="3:9" s="30" customFormat="1" ht="12.75">
      <c r="C17" s="33"/>
      <c r="D17" s="33"/>
      <c r="E17" s="33"/>
      <c r="F17" s="33"/>
      <c r="G17" s="33"/>
      <c r="H17" s="33"/>
      <c r="I17" s="33"/>
    </row>
    <row r="18" s="30" customFormat="1" ht="12.75"/>
    <row r="19" s="30" customFormat="1" ht="12.75"/>
    <row r="20" s="30" customFormat="1" ht="12.75"/>
    <row r="21" s="30" customFormat="1" ht="12.75"/>
    <row r="22" s="30" customFormat="1" ht="12.75"/>
    <row r="23" s="30" customFormat="1" ht="12.75"/>
    <row r="24" s="30" customFormat="1" ht="12.75"/>
    <row r="25" s="30" customFormat="1" ht="12.75"/>
    <row r="26" s="30" customFormat="1" ht="12.75"/>
    <row r="27" s="30" customFormat="1" ht="12.75"/>
    <row r="28" s="30" customFormat="1" ht="12.75"/>
    <row r="29" s="30" customFormat="1" ht="12.75"/>
    <row r="30" s="30" customFormat="1" ht="12.75"/>
    <row r="31" s="30" customFormat="1" ht="12.75"/>
    <row r="32" s="30" customFormat="1" ht="12.75"/>
    <row r="33" s="30" customFormat="1" ht="12.75"/>
    <row r="34" s="30" customFormat="1" ht="12.75"/>
    <row r="35" s="30" customFormat="1" ht="12.75"/>
    <row r="36" s="30" customFormat="1" ht="12.75"/>
    <row r="37" s="30" customFormat="1" ht="12.75"/>
    <row r="38" s="30" customFormat="1" ht="12.75"/>
    <row r="39" s="30" customFormat="1" ht="12.75"/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  <row r="55" s="30" customFormat="1" ht="12.75"/>
    <row r="56" s="30" customFormat="1" ht="12.75"/>
    <row r="57" s="30" customFormat="1" ht="12.75"/>
    <row r="58" s="30" customFormat="1" ht="12.75"/>
    <row r="59" s="30" customFormat="1" ht="12.75"/>
    <row r="60" s="30" customFormat="1" ht="12.75"/>
    <row r="61" s="30" customFormat="1" ht="12.75"/>
    <row r="62" s="30" customFormat="1" ht="12.75"/>
    <row r="63" s="30" customFormat="1" ht="12.75"/>
    <row r="64" s="30" customFormat="1" ht="12.75"/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  <row r="101" s="30" customFormat="1" ht="12.75"/>
    <row r="102" s="30" customFormat="1" ht="12.75"/>
    <row r="103" s="30" customFormat="1" ht="12.75"/>
    <row r="104" s="30" customFormat="1" ht="12.75"/>
    <row r="105" s="30" customFormat="1" ht="12.75"/>
    <row r="106" s="30" customFormat="1" ht="12.75"/>
    <row r="107" s="30" customFormat="1" ht="12.75"/>
    <row r="108" s="30" customFormat="1" ht="12.75"/>
    <row r="109" s="30" customFormat="1" ht="12.75"/>
    <row r="110" s="30" customFormat="1" ht="12.75"/>
    <row r="111" s="30" customFormat="1" ht="12.75"/>
    <row r="112" s="30" customFormat="1" ht="12.75"/>
    <row r="113" s="30" customFormat="1" ht="12.75"/>
    <row r="114" s="30" customFormat="1" ht="12.75"/>
    <row r="115" s="30" customFormat="1" ht="12.75"/>
    <row r="116" s="30" customFormat="1" ht="12.75"/>
    <row r="117" s="30" customFormat="1" ht="12.75"/>
    <row r="118" s="30" customFormat="1" ht="12.75"/>
    <row r="119" s="30" customFormat="1" ht="12.75"/>
    <row r="120" s="30" customFormat="1" ht="12.75"/>
    <row r="121" s="30" customFormat="1" ht="12.75"/>
    <row r="122" s="30" customFormat="1" ht="12.75"/>
    <row r="123" s="30" customFormat="1" ht="12.75"/>
    <row r="124" s="30" customFormat="1" ht="12.75"/>
    <row r="125" s="30" customFormat="1" ht="12.75"/>
    <row r="126" s="30" customFormat="1" ht="12.75"/>
    <row r="127" s="30" customFormat="1" ht="12.75"/>
    <row r="128" s="30" customFormat="1" ht="12.75"/>
    <row r="129" s="30" customFormat="1" ht="12.75"/>
    <row r="130" s="30" customFormat="1" ht="12.75"/>
    <row r="131" s="30" customFormat="1" ht="12.75"/>
    <row r="132" s="30" customFormat="1" ht="12.75"/>
    <row r="133" s="30" customFormat="1" ht="12.75"/>
    <row r="134" s="30" customFormat="1" ht="12.75"/>
    <row r="135" s="30" customFormat="1" ht="12.75"/>
    <row r="136" s="30" customFormat="1" ht="12.75"/>
    <row r="137" s="30" customFormat="1" ht="12.75"/>
    <row r="138" s="30" customFormat="1" ht="12.75"/>
    <row r="139" s="30" customFormat="1" ht="12.75"/>
    <row r="140" s="30" customFormat="1" ht="12.75"/>
    <row r="141" s="30" customFormat="1" ht="12.75"/>
    <row r="142" s="30" customFormat="1" ht="12.75"/>
    <row r="143" s="30" customFormat="1" ht="12.75"/>
    <row r="144" s="30" customFormat="1" ht="12.75"/>
    <row r="145" s="30" customFormat="1" ht="12.75"/>
    <row r="146" s="30" customFormat="1" ht="12.75"/>
    <row r="147" s="30" customFormat="1" ht="12.75"/>
    <row r="148" s="30" customFormat="1" ht="12.75"/>
    <row r="149" s="30" customFormat="1" ht="12.75"/>
    <row r="150" s="30" customFormat="1" ht="12.75"/>
    <row r="151" s="30" customFormat="1" ht="12.75"/>
    <row r="152" s="30" customFormat="1" ht="12.75"/>
    <row r="153" s="30" customFormat="1" ht="12.75"/>
    <row r="154" s="30" customFormat="1" ht="12.75"/>
    <row r="155" s="30" customFormat="1" ht="12.75"/>
    <row r="156" s="30" customFormat="1" ht="12.75"/>
    <row r="157" s="30" customFormat="1" ht="12.75"/>
    <row r="158" s="30" customFormat="1" ht="12.75"/>
    <row r="159" s="30" customFormat="1" ht="12.75"/>
    <row r="160" s="30" customFormat="1" ht="12.75"/>
    <row r="161" s="30" customFormat="1" ht="12.75"/>
    <row r="162" s="30" customFormat="1" ht="12.75"/>
    <row r="163" s="30" customFormat="1" ht="12.75"/>
    <row r="164" s="30" customFormat="1" ht="12.75"/>
    <row r="165" spans="31:32" s="30" customFormat="1" ht="12.75">
      <c r="AE165" s="31"/>
      <c r="AF165" s="32"/>
    </row>
    <row r="166" spans="31:32" s="30" customFormat="1" ht="12.75">
      <c r="AE166" s="31"/>
      <c r="AF166" s="32"/>
    </row>
    <row r="167" spans="31:32" s="30" customFormat="1" ht="12.75">
      <c r="AE167" s="31"/>
      <c r="AF167" s="32"/>
    </row>
    <row r="168" spans="31:32" s="30" customFormat="1" ht="12.75">
      <c r="AE168" s="31"/>
      <c r="AF168" s="32"/>
    </row>
    <row r="169" spans="31:32" s="30" customFormat="1" ht="12.75">
      <c r="AE169" s="31"/>
      <c r="AF169" s="32"/>
    </row>
    <row r="170" spans="31:32" s="30" customFormat="1" ht="12.75">
      <c r="AE170" s="31"/>
      <c r="AF170" s="32"/>
    </row>
    <row r="171" spans="31:32" s="30" customFormat="1" ht="12.75">
      <c r="AE171" s="31"/>
      <c r="AF171" s="32"/>
    </row>
    <row r="172" spans="31:32" s="30" customFormat="1" ht="12.75">
      <c r="AE172" s="31"/>
      <c r="AF172" s="32"/>
    </row>
    <row r="173" spans="31:32" s="30" customFormat="1" ht="12.75">
      <c r="AE173" s="31"/>
      <c r="AF173" s="32"/>
    </row>
    <row r="174" spans="31:32" s="30" customFormat="1" ht="12.75">
      <c r="AE174" s="31"/>
      <c r="AF174" s="32"/>
    </row>
    <row r="175" spans="31:32" s="30" customFormat="1" ht="12.75">
      <c r="AE175" s="31"/>
      <c r="AF175" s="32"/>
    </row>
    <row r="176" spans="31:32" s="30" customFormat="1" ht="12.75">
      <c r="AE176" s="31"/>
      <c r="AF176" s="32"/>
    </row>
    <row r="177" spans="31:32" s="30" customFormat="1" ht="12.75">
      <c r="AE177" s="31"/>
      <c r="AF177" s="32"/>
    </row>
    <row r="178" spans="31:32" s="30" customFormat="1" ht="12.75">
      <c r="AE178" s="31"/>
      <c r="AF178" s="32"/>
    </row>
    <row r="179" spans="31:32" s="30" customFormat="1" ht="12.75">
      <c r="AE179" s="31"/>
      <c r="AF179" s="32"/>
    </row>
    <row r="180" spans="31:32" s="30" customFormat="1" ht="12.75">
      <c r="AE180" s="31"/>
      <c r="AF180" s="32"/>
    </row>
    <row r="181" spans="31:32" s="30" customFormat="1" ht="12.75">
      <c r="AE181" s="31"/>
      <c r="AF181" s="32"/>
    </row>
    <row r="182" spans="31:32" s="30" customFormat="1" ht="12.75">
      <c r="AE182" s="31"/>
      <c r="AF182" s="32"/>
    </row>
    <row r="183" spans="31:32" s="30" customFormat="1" ht="12.75">
      <c r="AE183" s="31"/>
      <c r="AF183" s="32"/>
    </row>
    <row r="184" spans="31:32" s="30" customFormat="1" ht="12.75">
      <c r="AE184" s="31"/>
      <c r="AF184" s="32"/>
    </row>
    <row r="185" spans="31:32" s="30" customFormat="1" ht="12.75">
      <c r="AE185" s="31"/>
      <c r="AF185" s="32"/>
    </row>
    <row r="186" spans="31:32" s="30" customFormat="1" ht="12.75">
      <c r="AE186" s="31"/>
      <c r="AF186" s="32"/>
    </row>
    <row r="187" spans="31:32" s="30" customFormat="1" ht="12.75">
      <c r="AE187" s="31"/>
      <c r="AF187" s="32"/>
    </row>
    <row r="188" spans="31:32" s="30" customFormat="1" ht="12.75">
      <c r="AE188" s="31"/>
      <c r="AF188" s="32"/>
    </row>
    <row r="189" spans="31:32" s="30" customFormat="1" ht="12.75">
      <c r="AE189" s="31"/>
      <c r="AF189" s="32"/>
    </row>
    <row r="190" spans="31:32" s="30" customFormat="1" ht="12.75">
      <c r="AE190" s="31"/>
      <c r="AF190" s="32"/>
    </row>
    <row r="191" spans="31:32" s="30" customFormat="1" ht="12.75">
      <c r="AE191" s="31"/>
      <c r="AF191" s="32"/>
    </row>
    <row r="192" spans="31:32" s="30" customFormat="1" ht="12.75">
      <c r="AE192" s="31"/>
      <c r="AF192" s="32"/>
    </row>
    <row r="193" spans="31:32" s="30" customFormat="1" ht="12.75">
      <c r="AE193" s="31"/>
      <c r="AF193" s="32"/>
    </row>
    <row r="194" spans="31:32" s="30" customFormat="1" ht="12.75">
      <c r="AE194" s="31"/>
      <c r="AF194" s="32"/>
    </row>
    <row r="195" spans="31:32" s="30" customFormat="1" ht="12.75">
      <c r="AE195" s="31"/>
      <c r="AF195" s="32"/>
    </row>
    <row r="196" spans="31:32" s="30" customFormat="1" ht="12.75">
      <c r="AE196" s="31"/>
      <c r="AF196" s="32"/>
    </row>
    <row r="197" spans="31:32" s="30" customFormat="1" ht="12.75">
      <c r="AE197" s="31"/>
      <c r="AF197" s="32"/>
    </row>
    <row r="198" spans="31:32" s="30" customFormat="1" ht="12.75">
      <c r="AE198" s="31"/>
      <c r="AF198" s="32"/>
    </row>
    <row r="199" spans="31:32" s="30" customFormat="1" ht="12.75">
      <c r="AE199" s="31"/>
      <c r="AF199" s="32"/>
    </row>
    <row r="200" spans="31:32" s="30" customFormat="1" ht="12.75">
      <c r="AE200" s="31"/>
      <c r="AF200" s="32"/>
    </row>
    <row r="201" spans="31:32" s="30" customFormat="1" ht="12.75">
      <c r="AE201" s="31"/>
      <c r="AF201" s="32"/>
    </row>
    <row r="202" spans="31:32" s="30" customFormat="1" ht="12.75">
      <c r="AE202" s="31"/>
      <c r="AF202" s="32"/>
    </row>
    <row r="203" spans="31:32" s="30" customFormat="1" ht="12.75">
      <c r="AE203" s="31"/>
      <c r="AF203" s="32"/>
    </row>
    <row r="204" spans="31:32" s="30" customFormat="1" ht="12.75">
      <c r="AE204" s="31"/>
      <c r="AF204" s="32"/>
    </row>
    <row r="205" spans="31:32" s="30" customFormat="1" ht="12.75">
      <c r="AE205" s="31"/>
      <c r="AF205" s="32"/>
    </row>
    <row r="206" spans="31:32" s="30" customFormat="1" ht="12.75">
      <c r="AE206" s="31"/>
      <c r="AF206" s="32"/>
    </row>
    <row r="207" spans="31:32" s="30" customFormat="1" ht="12.75">
      <c r="AE207" s="31"/>
      <c r="AF207" s="32"/>
    </row>
    <row r="208" spans="31:32" s="30" customFormat="1" ht="12.75">
      <c r="AE208" s="31"/>
      <c r="AF208" s="32"/>
    </row>
    <row r="209" spans="31:32" s="30" customFormat="1" ht="12.75">
      <c r="AE209" s="31"/>
      <c r="AF209" s="32"/>
    </row>
    <row r="210" spans="31:32" s="30" customFormat="1" ht="12.75">
      <c r="AE210" s="31"/>
      <c r="AF210" s="32"/>
    </row>
    <row r="211" spans="31:32" s="30" customFormat="1" ht="12.75">
      <c r="AE211" s="31"/>
      <c r="AF211" s="32"/>
    </row>
    <row r="212" spans="31:32" s="30" customFormat="1" ht="12.75">
      <c r="AE212" s="31"/>
      <c r="AF212" s="32"/>
    </row>
    <row r="213" spans="31:32" s="30" customFormat="1" ht="12.75">
      <c r="AE213" s="31"/>
      <c r="AF213" s="32"/>
    </row>
    <row r="214" spans="31:32" s="30" customFormat="1" ht="12.75">
      <c r="AE214" s="31"/>
      <c r="AF214" s="32"/>
    </row>
    <row r="215" spans="31:32" s="30" customFormat="1" ht="12.75">
      <c r="AE215" s="31"/>
      <c r="AF215" s="32"/>
    </row>
    <row r="216" spans="31:32" s="30" customFormat="1" ht="12.75">
      <c r="AE216" s="31"/>
      <c r="AF216" s="32"/>
    </row>
    <row r="217" spans="31:32" s="30" customFormat="1" ht="12.75">
      <c r="AE217" s="31"/>
      <c r="AF217" s="32"/>
    </row>
    <row r="218" spans="31:32" s="30" customFormat="1" ht="12.75">
      <c r="AE218" s="31"/>
      <c r="AF218" s="32"/>
    </row>
    <row r="219" spans="31:32" s="30" customFormat="1" ht="12.75">
      <c r="AE219" s="31"/>
      <c r="AF219" s="32"/>
    </row>
    <row r="220" spans="31:32" s="30" customFormat="1" ht="12.75">
      <c r="AE220" s="31"/>
      <c r="AF220" s="32"/>
    </row>
    <row r="221" spans="31:32" s="30" customFormat="1" ht="12.75">
      <c r="AE221" s="31"/>
      <c r="AF221" s="32"/>
    </row>
    <row r="222" spans="31:32" s="30" customFormat="1" ht="12.75">
      <c r="AE222" s="31"/>
      <c r="AF222" s="32"/>
    </row>
    <row r="223" spans="31:32" s="30" customFormat="1" ht="12.75">
      <c r="AE223" s="31"/>
      <c r="AF223" s="32"/>
    </row>
    <row r="224" spans="31:32" s="30" customFormat="1" ht="12.75">
      <c r="AE224" s="31"/>
      <c r="AF224" s="32"/>
    </row>
    <row r="225" spans="31:32" s="30" customFormat="1" ht="12.75">
      <c r="AE225" s="31"/>
      <c r="AF225" s="32"/>
    </row>
    <row r="226" spans="31:32" s="30" customFormat="1" ht="12.75">
      <c r="AE226" s="31"/>
      <c r="AF226" s="32"/>
    </row>
    <row r="227" spans="31:32" s="30" customFormat="1" ht="12.75">
      <c r="AE227" s="31"/>
      <c r="AF227" s="32"/>
    </row>
    <row r="228" spans="31:32" s="30" customFormat="1" ht="12.75">
      <c r="AE228" s="31"/>
      <c r="AF228" s="32"/>
    </row>
    <row r="229" spans="31:32" s="30" customFormat="1" ht="12.75">
      <c r="AE229" s="31"/>
      <c r="AF229" s="32"/>
    </row>
    <row r="230" spans="31:32" s="30" customFormat="1" ht="12.75">
      <c r="AE230" s="31"/>
      <c r="AF230" s="32"/>
    </row>
    <row r="231" spans="31:32" s="30" customFormat="1" ht="12.75">
      <c r="AE231" s="31"/>
      <c r="AF231" s="32"/>
    </row>
    <row r="232" spans="31:32" s="30" customFormat="1" ht="12.75">
      <c r="AE232" s="31"/>
      <c r="AF232" s="32"/>
    </row>
    <row r="233" spans="31:32" s="30" customFormat="1" ht="12.75">
      <c r="AE233" s="31"/>
      <c r="AF233" s="32"/>
    </row>
    <row r="234" spans="31:32" s="30" customFormat="1" ht="12.75">
      <c r="AE234" s="31"/>
      <c r="AF234" s="32"/>
    </row>
    <row r="235" spans="31:32" s="30" customFormat="1" ht="12.75">
      <c r="AE235" s="31"/>
      <c r="AF235" s="32"/>
    </row>
    <row r="236" spans="31:32" s="30" customFormat="1" ht="12.75">
      <c r="AE236" s="31"/>
      <c r="AF236" s="32"/>
    </row>
    <row r="237" spans="31:32" s="30" customFormat="1" ht="12.75">
      <c r="AE237" s="31"/>
      <c r="AF237" s="32"/>
    </row>
    <row r="238" spans="31:32" s="30" customFormat="1" ht="12.75">
      <c r="AE238" s="31"/>
      <c r="AF238" s="32"/>
    </row>
    <row r="239" spans="31:32" s="30" customFormat="1" ht="12.75">
      <c r="AE239" s="31"/>
      <c r="AF239" s="32"/>
    </row>
    <row r="240" spans="31:32" s="30" customFormat="1" ht="12.75">
      <c r="AE240" s="31"/>
      <c r="AF240" s="32"/>
    </row>
    <row r="241" spans="31:32" s="30" customFormat="1" ht="12.75">
      <c r="AE241" s="31"/>
      <c r="AF241" s="32"/>
    </row>
    <row r="242" spans="31:32" s="30" customFormat="1" ht="12.75">
      <c r="AE242" s="31"/>
      <c r="AF242" s="32"/>
    </row>
    <row r="243" spans="31:32" s="30" customFormat="1" ht="12.75">
      <c r="AE243" s="31"/>
      <c r="AF243" s="32"/>
    </row>
    <row r="244" spans="31:32" s="30" customFormat="1" ht="12.75">
      <c r="AE244" s="31"/>
      <c r="AF244" s="32"/>
    </row>
    <row r="245" spans="31:32" s="30" customFormat="1" ht="12.75">
      <c r="AE245" s="31"/>
      <c r="AF245" s="32"/>
    </row>
    <row r="246" spans="31:32" s="30" customFormat="1" ht="12.75">
      <c r="AE246" s="31"/>
      <c r="AF246" s="32"/>
    </row>
    <row r="247" spans="31:32" s="30" customFormat="1" ht="12.75">
      <c r="AE247" s="31"/>
      <c r="AF247" s="32"/>
    </row>
    <row r="248" spans="31:32" s="30" customFormat="1" ht="12.75">
      <c r="AE248" s="31"/>
      <c r="AF248" s="32"/>
    </row>
    <row r="249" spans="31:32" s="30" customFormat="1" ht="12.75">
      <c r="AE249" s="31"/>
      <c r="AF249" s="32"/>
    </row>
    <row r="250" spans="31:32" s="30" customFormat="1" ht="12.75">
      <c r="AE250" s="31"/>
      <c r="AF250" s="32"/>
    </row>
    <row r="251" spans="31:32" s="30" customFormat="1" ht="12.75">
      <c r="AE251" s="31"/>
      <c r="AF251" s="32"/>
    </row>
    <row r="252" spans="31:32" s="30" customFormat="1" ht="12.75">
      <c r="AE252" s="31"/>
      <c r="AF252" s="32"/>
    </row>
    <row r="253" spans="31:32" s="30" customFormat="1" ht="12.75">
      <c r="AE253" s="31"/>
      <c r="AF253" s="32"/>
    </row>
    <row r="254" spans="31:32" s="30" customFormat="1" ht="12.75">
      <c r="AE254" s="31"/>
      <c r="AF254" s="32"/>
    </row>
    <row r="255" spans="31:32" s="30" customFormat="1" ht="12.75">
      <c r="AE255" s="31"/>
      <c r="AF255" s="32"/>
    </row>
    <row r="256" spans="31:32" s="30" customFormat="1" ht="12.75">
      <c r="AE256" s="31"/>
      <c r="AF256" s="32"/>
    </row>
    <row r="257" spans="31:32" s="30" customFormat="1" ht="12.75">
      <c r="AE257" s="31"/>
      <c r="AF257" s="32"/>
    </row>
    <row r="258" spans="31:32" s="30" customFormat="1" ht="12.75">
      <c r="AE258" s="31"/>
      <c r="AF258" s="32"/>
    </row>
    <row r="259" spans="31:32" s="30" customFormat="1" ht="12.75">
      <c r="AE259" s="31"/>
      <c r="AF259" s="32"/>
    </row>
    <row r="260" spans="31:32" s="30" customFormat="1" ht="12.75">
      <c r="AE260" s="31"/>
      <c r="AF260" s="32"/>
    </row>
    <row r="261" spans="31:32" s="30" customFormat="1" ht="12.75">
      <c r="AE261" s="31"/>
      <c r="AF261" s="32"/>
    </row>
    <row r="262" spans="31:32" s="30" customFormat="1" ht="12.75">
      <c r="AE262" s="31"/>
      <c r="AF262" s="32"/>
    </row>
    <row r="263" spans="31:32" s="30" customFormat="1" ht="12.75">
      <c r="AE263" s="31"/>
      <c r="AF263" s="32"/>
    </row>
    <row r="264" spans="31:32" s="30" customFormat="1" ht="12.75">
      <c r="AE264" s="31"/>
      <c r="AF264" s="32"/>
    </row>
    <row r="265" spans="31:32" s="30" customFormat="1" ht="12.75">
      <c r="AE265" s="31"/>
      <c r="AF265" s="32"/>
    </row>
    <row r="266" spans="31:32" s="30" customFormat="1" ht="12.75">
      <c r="AE266" s="31"/>
      <c r="AF266" s="32"/>
    </row>
    <row r="267" spans="31:32" s="30" customFormat="1" ht="12.75">
      <c r="AE267" s="31"/>
      <c r="AF267" s="32"/>
    </row>
    <row r="268" spans="31:32" s="30" customFormat="1" ht="12.75">
      <c r="AE268" s="31"/>
      <c r="AF268" s="32"/>
    </row>
    <row r="269" spans="31:32" s="30" customFormat="1" ht="12.75">
      <c r="AE269" s="31"/>
      <c r="AF269" s="32"/>
    </row>
    <row r="270" spans="31:32" s="30" customFormat="1" ht="12.75">
      <c r="AE270" s="31"/>
      <c r="AF270" s="32"/>
    </row>
    <row r="271" spans="31:32" s="30" customFormat="1" ht="12.75">
      <c r="AE271" s="31"/>
      <c r="AF271" s="32"/>
    </row>
    <row r="272" spans="31:32" s="30" customFormat="1" ht="12.75">
      <c r="AE272" s="31"/>
      <c r="AF272" s="32"/>
    </row>
    <row r="273" spans="31:32" s="30" customFormat="1" ht="12.75">
      <c r="AE273" s="31"/>
      <c r="AF273" s="32"/>
    </row>
    <row r="274" spans="31:32" s="30" customFormat="1" ht="12.75">
      <c r="AE274" s="31"/>
      <c r="AF274" s="32"/>
    </row>
    <row r="275" spans="31:32" s="30" customFormat="1" ht="12.75">
      <c r="AE275" s="31"/>
      <c r="AF275" s="32"/>
    </row>
    <row r="276" spans="31:32" s="30" customFormat="1" ht="12.75">
      <c r="AE276" s="31"/>
      <c r="AF276" s="32"/>
    </row>
    <row r="277" spans="31:32" s="30" customFormat="1" ht="12.75">
      <c r="AE277" s="31"/>
      <c r="AF277" s="32"/>
    </row>
    <row r="278" spans="31:32" s="30" customFormat="1" ht="12.75">
      <c r="AE278" s="31"/>
      <c r="AF278" s="32"/>
    </row>
    <row r="279" spans="31:32" s="30" customFormat="1" ht="12.75">
      <c r="AE279" s="31"/>
      <c r="AF279" s="32"/>
    </row>
    <row r="280" spans="31:32" s="30" customFormat="1" ht="12.75">
      <c r="AE280" s="31"/>
      <c r="AF280" s="32"/>
    </row>
    <row r="281" spans="31:32" s="30" customFormat="1" ht="12.75">
      <c r="AE281" s="31"/>
      <c r="AF281" s="32"/>
    </row>
    <row r="282" spans="31:32" s="30" customFormat="1" ht="12.75">
      <c r="AE282" s="31"/>
      <c r="AF282" s="32"/>
    </row>
    <row r="283" spans="31:32" s="30" customFormat="1" ht="12.75">
      <c r="AE283" s="31"/>
      <c r="AF283" s="32"/>
    </row>
    <row r="284" spans="31:32" s="30" customFormat="1" ht="12.75">
      <c r="AE284" s="31"/>
      <c r="AF284" s="32"/>
    </row>
    <row r="285" spans="31:32" s="30" customFormat="1" ht="12.75">
      <c r="AE285" s="31"/>
      <c r="AF285" s="32"/>
    </row>
    <row r="286" spans="31:32" s="30" customFormat="1" ht="12.75">
      <c r="AE286" s="31"/>
      <c r="AF286" s="32"/>
    </row>
    <row r="287" spans="31:32" s="30" customFormat="1" ht="12.75">
      <c r="AE287" s="31"/>
      <c r="AF287" s="32"/>
    </row>
    <row r="288" spans="31:32" s="30" customFormat="1" ht="12.75">
      <c r="AE288" s="31"/>
      <c r="AF288" s="32"/>
    </row>
    <row r="289" spans="31:32" s="30" customFormat="1" ht="12.75">
      <c r="AE289" s="31"/>
      <c r="AF289" s="32"/>
    </row>
    <row r="290" spans="31:32" s="30" customFormat="1" ht="12.75">
      <c r="AE290" s="31"/>
      <c r="AF290" s="32"/>
    </row>
    <row r="291" spans="31:32" s="30" customFormat="1" ht="12.75">
      <c r="AE291" s="31"/>
      <c r="AF291" s="32"/>
    </row>
    <row r="292" spans="31:32" s="30" customFormat="1" ht="12.75">
      <c r="AE292" s="31"/>
      <c r="AF292" s="32"/>
    </row>
    <row r="293" spans="31:32" s="30" customFormat="1" ht="12.75">
      <c r="AE293" s="31"/>
      <c r="AF293" s="32"/>
    </row>
    <row r="294" spans="31:32" s="30" customFormat="1" ht="12.75">
      <c r="AE294" s="31"/>
      <c r="AF294" s="32"/>
    </row>
    <row r="295" spans="31:32" s="30" customFormat="1" ht="12.75">
      <c r="AE295" s="31"/>
      <c r="AF295" s="32"/>
    </row>
    <row r="296" spans="31:32" s="30" customFormat="1" ht="12.75">
      <c r="AE296" s="31"/>
      <c r="AF296" s="32"/>
    </row>
    <row r="297" spans="31:32" s="30" customFormat="1" ht="12.75">
      <c r="AE297" s="31"/>
      <c r="AF297" s="32"/>
    </row>
    <row r="298" spans="31:32" s="30" customFormat="1" ht="12.75">
      <c r="AE298" s="31"/>
      <c r="AF298" s="32"/>
    </row>
    <row r="299" spans="31:32" s="30" customFormat="1" ht="12.75">
      <c r="AE299" s="31"/>
      <c r="AF299" s="32"/>
    </row>
    <row r="300" spans="31:32" s="30" customFormat="1" ht="12.75">
      <c r="AE300" s="31"/>
      <c r="AF300" s="32"/>
    </row>
    <row r="301" spans="31:32" s="30" customFormat="1" ht="12.75">
      <c r="AE301" s="31"/>
      <c r="AF301" s="32"/>
    </row>
    <row r="302" spans="31:32" s="30" customFormat="1" ht="12.75">
      <c r="AE302" s="31"/>
      <c r="AF302" s="32"/>
    </row>
    <row r="303" spans="31:32" s="30" customFormat="1" ht="12.75">
      <c r="AE303" s="31"/>
      <c r="AF303" s="32"/>
    </row>
    <row r="304" spans="31:32" s="30" customFormat="1" ht="12.75">
      <c r="AE304" s="31"/>
      <c r="AF304" s="32"/>
    </row>
    <row r="305" spans="31:32" s="30" customFormat="1" ht="12.75">
      <c r="AE305" s="31"/>
      <c r="AF305" s="32"/>
    </row>
    <row r="306" spans="31:32" s="30" customFormat="1" ht="12.75">
      <c r="AE306" s="31"/>
      <c r="AF306" s="32"/>
    </row>
    <row r="307" spans="31:32" s="30" customFormat="1" ht="12.75">
      <c r="AE307" s="31"/>
      <c r="AF307" s="32"/>
    </row>
    <row r="308" spans="31:32" s="30" customFormat="1" ht="12.75">
      <c r="AE308" s="31"/>
      <c r="AF308" s="32"/>
    </row>
    <row r="309" spans="31:32" s="30" customFormat="1" ht="12.75">
      <c r="AE309" s="31"/>
      <c r="AF309" s="32"/>
    </row>
    <row r="310" spans="31:32" s="30" customFormat="1" ht="12.75">
      <c r="AE310" s="31"/>
      <c r="AF310" s="32"/>
    </row>
    <row r="311" spans="31:32" s="30" customFormat="1" ht="12.75">
      <c r="AE311" s="31"/>
      <c r="AF311" s="32"/>
    </row>
    <row r="312" spans="31:32" s="30" customFormat="1" ht="12.75">
      <c r="AE312" s="31"/>
      <c r="AF312" s="32"/>
    </row>
    <row r="313" spans="31:32" s="30" customFormat="1" ht="12.75">
      <c r="AE313" s="31"/>
      <c r="AF313" s="32"/>
    </row>
    <row r="314" spans="31:32" s="30" customFormat="1" ht="12.75">
      <c r="AE314" s="31"/>
      <c r="AF314" s="32"/>
    </row>
    <row r="315" spans="31:32" s="30" customFormat="1" ht="12.75">
      <c r="AE315" s="31"/>
      <c r="AF315" s="32"/>
    </row>
    <row r="316" spans="31:32" s="30" customFormat="1" ht="12.75">
      <c r="AE316" s="31"/>
      <c r="AF316" s="32"/>
    </row>
    <row r="317" spans="31:32" s="30" customFormat="1" ht="12.75">
      <c r="AE317" s="31"/>
      <c r="AF317" s="32"/>
    </row>
    <row r="318" spans="31:32" s="30" customFormat="1" ht="12.75">
      <c r="AE318" s="31"/>
      <c r="AF318" s="32"/>
    </row>
    <row r="319" spans="31:32" s="30" customFormat="1" ht="12.75">
      <c r="AE319" s="31"/>
      <c r="AF319" s="32"/>
    </row>
    <row r="320" spans="31:32" s="30" customFormat="1" ht="12.75">
      <c r="AE320" s="31"/>
      <c r="AF320" s="32"/>
    </row>
    <row r="321" spans="31:32" s="30" customFormat="1" ht="12.75">
      <c r="AE321" s="31"/>
      <c r="AF321" s="32"/>
    </row>
    <row r="322" spans="31:32" s="30" customFormat="1" ht="12.75">
      <c r="AE322" s="31"/>
      <c r="AF322" s="32"/>
    </row>
    <row r="323" spans="31:32" s="30" customFormat="1" ht="12.75">
      <c r="AE323" s="31"/>
      <c r="AF323" s="32"/>
    </row>
    <row r="324" spans="31:32" s="30" customFormat="1" ht="12.75">
      <c r="AE324" s="31"/>
      <c r="AF324" s="32"/>
    </row>
    <row r="325" spans="31:32" s="30" customFormat="1" ht="12.75">
      <c r="AE325" s="31"/>
      <c r="AF325" s="32"/>
    </row>
    <row r="326" spans="31:32" s="30" customFormat="1" ht="12.75">
      <c r="AE326" s="31"/>
      <c r="AF326" s="32"/>
    </row>
    <row r="327" spans="31:32" s="30" customFormat="1" ht="12.75">
      <c r="AE327" s="31"/>
      <c r="AF327" s="32"/>
    </row>
    <row r="328" spans="31:32" s="30" customFormat="1" ht="12.75">
      <c r="AE328" s="31"/>
      <c r="AF328" s="32"/>
    </row>
    <row r="329" spans="31:32" s="30" customFormat="1" ht="12.75">
      <c r="AE329" s="31"/>
      <c r="AF329" s="32"/>
    </row>
    <row r="330" spans="31:32" s="30" customFormat="1" ht="12.75">
      <c r="AE330" s="31"/>
      <c r="AF330" s="32"/>
    </row>
    <row r="331" spans="31:32" s="30" customFormat="1" ht="12.75">
      <c r="AE331" s="31"/>
      <c r="AF331" s="32"/>
    </row>
    <row r="332" spans="31:32" s="30" customFormat="1" ht="12.75">
      <c r="AE332" s="31"/>
      <c r="AF332" s="32"/>
    </row>
    <row r="333" spans="31:32" s="30" customFormat="1" ht="12.75">
      <c r="AE333" s="31"/>
      <c r="AF333" s="32"/>
    </row>
    <row r="334" spans="31:32" s="30" customFormat="1" ht="12.75">
      <c r="AE334" s="31"/>
      <c r="AF334" s="32"/>
    </row>
    <row r="335" spans="31:32" s="30" customFormat="1" ht="12.75">
      <c r="AE335" s="31"/>
      <c r="AF335" s="32"/>
    </row>
    <row r="336" spans="31:32" s="30" customFormat="1" ht="12.75">
      <c r="AE336" s="31"/>
      <c r="AF336" s="32"/>
    </row>
    <row r="337" spans="31:32" s="30" customFormat="1" ht="12.75">
      <c r="AE337" s="31"/>
      <c r="AF337" s="32"/>
    </row>
    <row r="338" spans="31:32" s="30" customFormat="1" ht="12.75">
      <c r="AE338" s="31"/>
      <c r="AF338" s="32"/>
    </row>
    <row r="339" spans="31:32" s="30" customFormat="1" ht="12.75">
      <c r="AE339" s="31"/>
      <c r="AF339" s="32"/>
    </row>
    <row r="340" spans="31:32" s="30" customFormat="1" ht="12.75">
      <c r="AE340" s="31"/>
      <c r="AF340" s="32"/>
    </row>
    <row r="341" spans="31:32" s="30" customFormat="1" ht="12.75">
      <c r="AE341" s="31"/>
      <c r="AF341" s="32"/>
    </row>
    <row r="342" spans="31:32" s="30" customFormat="1" ht="12.75">
      <c r="AE342" s="31"/>
      <c r="AF342" s="32"/>
    </row>
    <row r="343" spans="31:32" s="30" customFormat="1" ht="12.75">
      <c r="AE343" s="31"/>
      <c r="AF343" s="32"/>
    </row>
    <row r="344" spans="31:32" s="30" customFormat="1" ht="12.75">
      <c r="AE344" s="31"/>
      <c r="AF344" s="32"/>
    </row>
    <row r="345" spans="31:32" s="30" customFormat="1" ht="12.75">
      <c r="AE345" s="31"/>
      <c r="AF345" s="32"/>
    </row>
    <row r="346" spans="31:32" s="30" customFormat="1" ht="12.75">
      <c r="AE346" s="31"/>
      <c r="AF346" s="32"/>
    </row>
    <row r="347" spans="31:32" s="30" customFormat="1" ht="12.75">
      <c r="AE347" s="31"/>
      <c r="AF347" s="32"/>
    </row>
    <row r="348" spans="31:32" s="30" customFormat="1" ht="12.75">
      <c r="AE348" s="31"/>
      <c r="AF348" s="32"/>
    </row>
    <row r="349" spans="31:32" s="30" customFormat="1" ht="12.75">
      <c r="AE349" s="31"/>
      <c r="AF349" s="32"/>
    </row>
    <row r="350" spans="31:32" s="30" customFormat="1" ht="12.75">
      <c r="AE350" s="31"/>
      <c r="AF350" s="32"/>
    </row>
    <row r="351" spans="31:32" s="30" customFormat="1" ht="12.75">
      <c r="AE351" s="31"/>
      <c r="AF351" s="32"/>
    </row>
    <row r="352" spans="31:32" s="30" customFormat="1" ht="12.75">
      <c r="AE352" s="31"/>
      <c r="AF352" s="32"/>
    </row>
    <row r="353" spans="31:32" s="30" customFormat="1" ht="12.75">
      <c r="AE353" s="31"/>
      <c r="AF353" s="32"/>
    </row>
    <row r="354" spans="31:32" s="30" customFormat="1" ht="12.75">
      <c r="AE354" s="31"/>
      <c r="AF354" s="32"/>
    </row>
    <row r="355" spans="31:32" s="30" customFormat="1" ht="12.75">
      <c r="AE355" s="31"/>
      <c r="AF355" s="32"/>
    </row>
    <row r="356" spans="31:32" s="30" customFormat="1" ht="12.75">
      <c r="AE356" s="31"/>
      <c r="AF356" s="32"/>
    </row>
    <row r="357" spans="31:32" s="30" customFormat="1" ht="12.75">
      <c r="AE357" s="31"/>
      <c r="AF357" s="32"/>
    </row>
    <row r="358" spans="31:32" s="30" customFormat="1" ht="12.75">
      <c r="AE358" s="31"/>
      <c r="AF358" s="32"/>
    </row>
    <row r="359" spans="31:32" s="30" customFormat="1" ht="12.75">
      <c r="AE359" s="31"/>
      <c r="AF359" s="32"/>
    </row>
    <row r="360" spans="31:32" s="30" customFormat="1" ht="12.75">
      <c r="AE360" s="31"/>
      <c r="AF360" s="32"/>
    </row>
    <row r="361" spans="31:32" s="30" customFormat="1" ht="12.75">
      <c r="AE361" s="31"/>
      <c r="AF361" s="32"/>
    </row>
    <row r="362" spans="31:32" s="30" customFormat="1" ht="12.75">
      <c r="AE362" s="31"/>
      <c r="AF362" s="32"/>
    </row>
    <row r="363" spans="31:32" s="30" customFormat="1" ht="12.75">
      <c r="AE363" s="31"/>
      <c r="AF363" s="32"/>
    </row>
    <row r="364" spans="31:32" s="30" customFormat="1" ht="12.75">
      <c r="AE364" s="31"/>
      <c r="AF364" s="32"/>
    </row>
    <row r="365" spans="31:32" s="30" customFormat="1" ht="12.75">
      <c r="AE365" s="31"/>
      <c r="AF365" s="32"/>
    </row>
    <row r="366" spans="31:32" s="30" customFormat="1" ht="12.75">
      <c r="AE366" s="31"/>
      <c r="AF366" s="32"/>
    </row>
    <row r="367" spans="31:32" s="30" customFormat="1" ht="12.75">
      <c r="AE367" s="31"/>
      <c r="AF367" s="32"/>
    </row>
    <row r="368" spans="31:32" s="30" customFormat="1" ht="12.75">
      <c r="AE368" s="31"/>
      <c r="AF368" s="32"/>
    </row>
    <row r="369" spans="31:32" s="30" customFormat="1" ht="12.75">
      <c r="AE369" s="31"/>
      <c r="AF369" s="32"/>
    </row>
    <row r="370" spans="31:32" s="30" customFormat="1" ht="12.75">
      <c r="AE370" s="31"/>
      <c r="AF370" s="32"/>
    </row>
    <row r="371" spans="31:32" s="30" customFormat="1" ht="12.75">
      <c r="AE371" s="31"/>
      <c r="AF371" s="32"/>
    </row>
    <row r="372" spans="31:32" s="30" customFormat="1" ht="12.75">
      <c r="AE372" s="31"/>
      <c r="AF372" s="32"/>
    </row>
    <row r="373" spans="31:32" s="30" customFormat="1" ht="12.75">
      <c r="AE373" s="31"/>
      <c r="AF373" s="32"/>
    </row>
    <row r="374" spans="31:32" s="30" customFormat="1" ht="12.75">
      <c r="AE374" s="31"/>
      <c r="AF374" s="32"/>
    </row>
    <row r="375" spans="31:32" s="30" customFormat="1" ht="12.75">
      <c r="AE375" s="31"/>
      <c r="AF375" s="32"/>
    </row>
    <row r="376" spans="31:32" s="30" customFormat="1" ht="12.75">
      <c r="AE376" s="31"/>
      <c r="AF376" s="32"/>
    </row>
    <row r="377" spans="31:32" s="30" customFormat="1" ht="12.75">
      <c r="AE377" s="31"/>
      <c r="AF377" s="32"/>
    </row>
    <row r="378" spans="31:32" s="30" customFormat="1" ht="12.75">
      <c r="AE378" s="31"/>
      <c r="AF378" s="32"/>
    </row>
    <row r="379" spans="31:32" s="30" customFormat="1" ht="12.75">
      <c r="AE379" s="31"/>
      <c r="AF379" s="32"/>
    </row>
    <row r="380" spans="31:32" s="30" customFormat="1" ht="12.75">
      <c r="AE380" s="31"/>
      <c r="AF380" s="32"/>
    </row>
    <row r="381" spans="31:32" s="30" customFormat="1" ht="12.75">
      <c r="AE381" s="31"/>
      <c r="AF381" s="32"/>
    </row>
    <row r="382" spans="31:32" s="30" customFormat="1" ht="12.75">
      <c r="AE382" s="31"/>
      <c r="AF382" s="32"/>
    </row>
    <row r="383" spans="31:32" s="30" customFormat="1" ht="12.75">
      <c r="AE383" s="31"/>
      <c r="AF383" s="32"/>
    </row>
    <row r="384" spans="31:32" s="30" customFormat="1" ht="12.75">
      <c r="AE384" s="31"/>
      <c r="AF384" s="32"/>
    </row>
    <row r="385" spans="31:32" s="30" customFormat="1" ht="12.75">
      <c r="AE385" s="31"/>
      <c r="AF385" s="32"/>
    </row>
    <row r="386" spans="31:32" s="30" customFormat="1" ht="12.75">
      <c r="AE386" s="31"/>
      <c r="AF386" s="32"/>
    </row>
    <row r="387" spans="31:32" s="30" customFormat="1" ht="12.75">
      <c r="AE387" s="31"/>
      <c r="AF387" s="32"/>
    </row>
    <row r="388" spans="31:32" s="30" customFormat="1" ht="12.75">
      <c r="AE388" s="31"/>
      <c r="AF388" s="32"/>
    </row>
    <row r="389" spans="31:32" s="30" customFormat="1" ht="12.75">
      <c r="AE389" s="31"/>
      <c r="AF389" s="32"/>
    </row>
    <row r="390" spans="31:32" s="30" customFormat="1" ht="12.75">
      <c r="AE390" s="31"/>
      <c r="AF390" s="32"/>
    </row>
    <row r="391" spans="31:32" s="30" customFormat="1" ht="12.75">
      <c r="AE391" s="31"/>
      <c r="AF391" s="32"/>
    </row>
    <row r="392" spans="31:32" s="30" customFormat="1" ht="12.75">
      <c r="AE392" s="31"/>
      <c r="AF392" s="32"/>
    </row>
    <row r="393" spans="31:32" s="30" customFormat="1" ht="12.75">
      <c r="AE393" s="31"/>
      <c r="AF393" s="32"/>
    </row>
    <row r="394" spans="31:32" s="30" customFormat="1" ht="12.75">
      <c r="AE394" s="31"/>
      <c r="AF394" s="32"/>
    </row>
    <row r="395" spans="31:32" s="30" customFormat="1" ht="12.75">
      <c r="AE395" s="31"/>
      <c r="AF395" s="32"/>
    </row>
    <row r="396" spans="31:32" s="30" customFormat="1" ht="12.75">
      <c r="AE396" s="31"/>
      <c r="AF396" s="32"/>
    </row>
    <row r="397" spans="31:32" s="30" customFormat="1" ht="12.75">
      <c r="AE397" s="31"/>
      <c r="AF397" s="32"/>
    </row>
    <row r="398" spans="31:32" s="30" customFormat="1" ht="12.75">
      <c r="AE398" s="31"/>
      <c r="AF398" s="32"/>
    </row>
    <row r="399" spans="31:32" s="30" customFormat="1" ht="12.75">
      <c r="AE399" s="31"/>
      <c r="AF399" s="32"/>
    </row>
    <row r="400" spans="31:32" s="30" customFormat="1" ht="12.75">
      <c r="AE400" s="31"/>
      <c r="AF400" s="32"/>
    </row>
    <row r="401" spans="31:32" s="30" customFormat="1" ht="12.75">
      <c r="AE401" s="31"/>
      <c r="AF401" s="32"/>
    </row>
    <row r="402" spans="31:32" s="30" customFormat="1" ht="12.75">
      <c r="AE402" s="31"/>
      <c r="AF402" s="32"/>
    </row>
    <row r="403" spans="31:32" s="30" customFormat="1" ht="12.75">
      <c r="AE403" s="31"/>
      <c r="AF403" s="32"/>
    </row>
    <row r="404" spans="31:32" s="30" customFormat="1" ht="12.75">
      <c r="AE404" s="31"/>
      <c r="AF404" s="32"/>
    </row>
    <row r="405" spans="31:32" s="30" customFormat="1" ht="12.75">
      <c r="AE405" s="31"/>
      <c r="AF405" s="32"/>
    </row>
    <row r="406" spans="31:32" s="30" customFormat="1" ht="12.75">
      <c r="AE406" s="31"/>
      <c r="AF406" s="32"/>
    </row>
    <row r="407" spans="31:32" s="30" customFormat="1" ht="12.75">
      <c r="AE407" s="31"/>
      <c r="AF407" s="32"/>
    </row>
    <row r="408" spans="31:32" s="30" customFormat="1" ht="12.75">
      <c r="AE408" s="31"/>
      <c r="AF408" s="32"/>
    </row>
    <row r="409" spans="31:32" s="30" customFormat="1" ht="12.75">
      <c r="AE409" s="31"/>
      <c r="AF409" s="32"/>
    </row>
    <row r="410" spans="31:32" s="30" customFormat="1" ht="12.75">
      <c r="AE410" s="31"/>
      <c r="AF410" s="32"/>
    </row>
    <row r="411" spans="31:32" s="30" customFormat="1" ht="12.75">
      <c r="AE411" s="31"/>
      <c r="AF411" s="32"/>
    </row>
    <row r="412" spans="31:32" s="30" customFormat="1" ht="12.75">
      <c r="AE412" s="31"/>
      <c r="AF412" s="32"/>
    </row>
    <row r="413" spans="31:32" s="30" customFormat="1" ht="12.75">
      <c r="AE413" s="31"/>
      <c r="AF413" s="32"/>
    </row>
    <row r="414" spans="31:32" s="30" customFormat="1" ht="12.75">
      <c r="AE414" s="31"/>
      <c r="AF414" s="32"/>
    </row>
    <row r="415" spans="31:32" s="30" customFormat="1" ht="12.75">
      <c r="AE415" s="31"/>
      <c r="AF415" s="32"/>
    </row>
    <row r="416" spans="31:32" s="30" customFormat="1" ht="12.75">
      <c r="AE416" s="31"/>
      <c r="AF416" s="32"/>
    </row>
    <row r="417" spans="31:32" s="30" customFormat="1" ht="12.75">
      <c r="AE417" s="31"/>
      <c r="AF417" s="32"/>
    </row>
    <row r="418" spans="31:32" s="30" customFormat="1" ht="12.75">
      <c r="AE418" s="31"/>
      <c r="AF418" s="32"/>
    </row>
    <row r="419" spans="31:32" s="30" customFormat="1" ht="12.75">
      <c r="AE419" s="31"/>
      <c r="AF419" s="32"/>
    </row>
    <row r="420" spans="31:32" s="30" customFormat="1" ht="12.75">
      <c r="AE420" s="31"/>
      <c r="AF420" s="32"/>
    </row>
    <row r="421" spans="31:32" s="30" customFormat="1" ht="12.75">
      <c r="AE421" s="31"/>
      <c r="AF421" s="32"/>
    </row>
    <row r="422" spans="31:32" s="30" customFormat="1" ht="12.75">
      <c r="AE422" s="31"/>
      <c r="AF422" s="32"/>
    </row>
    <row r="423" spans="31:32" s="30" customFormat="1" ht="12.75">
      <c r="AE423" s="31"/>
      <c r="AF423" s="32"/>
    </row>
    <row r="424" spans="31:32" s="30" customFormat="1" ht="12.75">
      <c r="AE424" s="31"/>
      <c r="AF424" s="32"/>
    </row>
    <row r="425" spans="31:32" s="30" customFormat="1" ht="12.75">
      <c r="AE425" s="31"/>
      <c r="AF425" s="32"/>
    </row>
    <row r="426" spans="31:32" s="30" customFormat="1" ht="12.75">
      <c r="AE426" s="31"/>
      <c r="AF426" s="32"/>
    </row>
    <row r="427" spans="31:32" s="30" customFormat="1" ht="12.75">
      <c r="AE427" s="31"/>
      <c r="AF427" s="32"/>
    </row>
    <row r="428" spans="31:32" s="30" customFormat="1" ht="12.75">
      <c r="AE428" s="31"/>
      <c r="AF428" s="32"/>
    </row>
    <row r="429" spans="31:32" s="30" customFormat="1" ht="12.75">
      <c r="AE429" s="31"/>
      <c r="AF429" s="32"/>
    </row>
    <row r="430" spans="31:32" s="30" customFormat="1" ht="12.75">
      <c r="AE430" s="31"/>
      <c r="AF430" s="32"/>
    </row>
    <row r="431" spans="31:32" s="30" customFormat="1" ht="12.75">
      <c r="AE431" s="31"/>
      <c r="AF431" s="32"/>
    </row>
    <row r="432" spans="31:32" s="30" customFormat="1" ht="12.75">
      <c r="AE432" s="31"/>
      <c r="AF432" s="32"/>
    </row>
    <row r="433" spans="31:32" s="30" customFormat="1" ht="12.75">
      <c r="AE433" s="31"/>
      <c r="AF433" s="32"/>
    </row>
    <row r="434" spans="31:32" s="30" customFormat="1" ht="12.75">
      <c r="AE434" s="31"/>
      <c r="AF434" s="32"/>
    </row>
    <row r="435" spans="31:32" s="30" customFormat="1" ht="12.75">
      <c r="AE435" s="31"/>
      <c r="AF435" s="32"/>
    </row>
    <row r="436" spans="31:32" s="30" customFormat="1" ht="12.75">
      <c r="AE436" s="31"/>
      <c r="AF436" s="32"/>
    </row>
    <row r="437" spans="31:32" s="30" customFormat="1" ht="12.75">
      <c r="AE437" s="31"/>
      <c r="AF437" s="32"/>
    </row>
    <row r="438" spans="31:32" s="30" customFormat="1" ht="12.75">
      <c r="AE438" s="31"/>
      <c r="AF438" s="32"/>
    </row>
    <row r="439" spans="31:32" s="30" customFormat="1" ht="12.75">
      <c r="AE439" s="31"/>
      <c r="AF439" s="32"/>
    </row>
    <row r="440" spans="31:32" s="30" customFormat="1" ht="12.75">
      <c r="AE440" s="31"/>
      <c r="AF440" s="32"/>
    </row>
    <row r="441" spans="31:32" s="30" customFormat="1" ht="12.75">
      <c r="AE441" s="31"/>
      <c r="AF441" s="32"/>
    </row>
    <row r="442" spans="31:32" s="30" customFormat="1" ht="12.75">
      <c r="AE442" s="31"/>
      <c r="AF442" s="32"/>
    </row>
    <row r="443" spans="31:32" s="30" customFormat="1" ht="12.75">
      <c r="AE443" s="31"/>
      <c r="AF443" s="32"/>
    </row>
    <row r="444" spans="31:32" s="30" customFormat="1" ht="12.75">
      <c r="AE444" s="31"/>
      <c r="AF444" s="32"/>
    </row>
    <row r="445" spans="31:32" s="30" customFormat="1" ht="12.75">
      <c r="AE445" s="31"/>
      <c r="AF445" s="32"/>
    </row>
    <row r="446" spans="31:32" s="30" customFormat="1" ht="12.75">
      <c r="AE446" s="31"/>
      <c r="AF446" s="32"/>
    </row>
    <row r="447" spans="31:32" s="30" customFormat="1" ht="12.75">
      <c r="AE447" s="31"/>
      <c r="AF447" s="32"/>
    </row>
    <row r="448" spans="31:32" s="30" customFormat="1" ht="12.75">
      <c r="AE448" s="31"/>
      <c r="AF448" s="32"/>
    </row>
    <row r="449" spans="31:32" s="30" customFormat="1" ht="12.75">
      <c r="AE449" s="31"/>
      <c r="AF449" s="32"/>
    </row>
    <row r="450" spans="31:32" s="30" customFormat="1" ht="12.75">
      <c r="AE450" s="31"/>
      <c r="AF450" s="32"/>
    </row>
    <row r="451" spans="31:32" s="30" customFormat="1" ht="12.75">
      <c r="AE451" s="31"/>
      <c r="AF451" s="32"/>
    </row>
    <row r="452" spans="31:32" s="30" customFormat="1" ht="12.75">
      <c r="AE452" s="31"/>
      <c r="AF452" s="32"/>
    </row>
    <row r="453" spans="31:32" s="30" customFormat="1" ht="12.75">
      <c r="AE453" s="31"/>
      <c r="AF453" s="32"/>
    </row>
    <row r="454" spans="31:32" s="30" customFormat="1" ht="12.75">
      <c r="AE454" s="31"/>
      <c r="AF454" s="32"/>
    </row>
    <row r="455" spans="31:32" s="30" customFormat="1" ht="12.75">
      <c r="AE455" s="31"/>
      <c r="AF455" s="32"/>
    </row>
    <row r="456" spans="31:32" s="30" customFormat="1" ht="12.75">
      <c r="AE456" s="31"/>
      <c r="AF456" s="32"/>
    </row>
    <row r="457" spans="31:32" s="30" customFormat="1" ht="12.75">
      <c r="AE457" s="31"/>
      <c r="AF457" s="32"/>
    </row>
    <row r="458" spans="31:32" s="30" customFormat="1" ht="12.75">
      <c r="AE458" s="31"/>
      <c r="AF458" s="32"/>
    </row>
    <row r="459" spans="31:32" s="30" customFormat="1" ht="12.75">
      <c r="AE459" s="31"/>
      <c r="AF459" s="32"/>
    </row>
    <row r="460" spans="31:32" s="30" customFormat="1" ht="12.75">
      <c r="AE460" s="31"/>
      <c r="AF460" s="32"/>
    </row>
    <row r="461" spans="31:32" s="30" customFormat="1" ht="12.75">
      <c r="AE461" s="31"/>
      <c r="AF461" s="32"/>
    </row>
    <row r="462" spans="31:32" s="30" customFormat="1" ht="12.75">
      <c r="AE462" s="31"/>
      <c r="AF462" s="32"/>
    </row>
    <row r="463" spans="31:32" s="30" customFormat="1" ht="12.75">
      <c r="AE463" s="31"/>
      <c r="AF463" s="32"/>
    </row>
    <row r="464" spans="31:32" s="30" customFormat="1" ht="12.75">
      <c r="AE464" s="31"/>
      <c r="AF464" s="32"/>
    </row>
    <row r="465" spans="31:32" s="30" customFormat="1" ht="12.75">
      <c r="AE465" s="31"/>
      <c r="AF465" s="32"/>
    </row>
    <row r="466" spans="31:32" s="30" customFormat="1" ht="12.75">
      <c r="AE466" s="31"/>
      <c r="AF466" s="32"/>
    </row>
    <row r="467" spans="31:32" s="30" customFormat="1" ht="12.75">
      <c r="AE467" s="31"/>
      <c r="AF467" s="32"/>
    </row>
    <row r="468" spans="31:32" s="30" customFormat="1" ht="12.75">
      <c r="AE468" s="31"/>
      <c r="AF468" s="32"/>
    </row>
    <row r="469" spans="31:32" s="30" customFormat="1" ht="12.75">
      <c r="AE469" s="31"/>
      <c r="AF469" s="32"/>
    </row>
    <row r="470" spans="31:32" s="30" customFormat="1" ht="12.75">
      <c r="AE470" s="31"/>
      <c r="AF470" s="32"/>
    </row>
    <row r="471" spans="31:32" s="30" customFormat="1" ht="12.75">
      <c r="AE471" s="31"/>
      <c r="AF471" s="32"/>
    </row>
    <row r="472" spans="31:32" s="30" customFormat="1" ht="12.75">
      <c r="AE472" s="31"/>
      <c r="AF472" s="32"/>
    </row>
    <row r="473" spans="31:32" s="30" customFormat="1" ht="12.75">
      <c r="AE473" s="31"/>
      <c r="AF473" s="32"/>
    </row>
    <row r="474" spans="31:32" s="30" customFormat="1" ht="12.75">
      <c r="AE474" s="31"/>
      <c r="AF474" s="32"/>
    </row>
    <row r="475" spans="31:32" s="30" customFormat="1" ht="12.75">
      <c r="AE475" s="31"/>
      <c r="AF475" s="32"/>
    </row>
    <row r="476" spans="31:32" s="30" customFormat="1" ht="12.75">
      <c r="AE476" s="31"/>
      <c r="AF476" s="32"/>
    </row>
    <row r="477" spans="31:32" s="30" customFormat="1" ht="12.75">
      <c r="AE477" s="31"/>
      <c r="AF477" s="32"/>
    </row>
    <row r="478" spans="31:32" s="30" customFormat="1" ht="12.75">
      <c r="AE478" s="31"/>
      <c r="AF478" s="32"/>
    </row>
    <row r="479" spans="31:32" s="30" customFormat="1" ht="12.75">
      <c r="AE479" s="31"/>
      <c r="AF479" s="32"/>
    </row>
    <row r="480" spans="31:32" s="30" customFormat="1" ht="12.75">
      <c r="AE480" s="31"/>
      <c r="AF480" s="32"/>
    </row>
    <row r="481" spans="31:32" s="30" customFormat="1" ht="12.75">
      <c r="AE481" s="31"/>
      <c r="AF481" s="32"/>
    </row>
    <row r="482" spans="31:32" s="30" customFormat="1" ht="12.75">
      <c r="AE482" s="31"/>
      <c r="AF482" s="32"/>
    </row>
    <row r="483" spans="31:32" s="30" customFormat="1" ht="12.75">
      <c r="AE483" s="31"/>
      <c r="AF483" s="32"/>
    </row>
    <row r="484" spans="31:32" s="30" customFormat="1" ht="12.75">
      <c r="AE484" s="31"/>
      <c r="AF484" s="32"/>
    </row>
    <row r="485" spans="31:32" s="30" customFormat="1" ht="12.75">
      <c r="AE485" s="31"/>
      <c r="AF485" s="32"/>
    </row>
    <row r="486" spans="31:32" s="30" customFormat="1" ht="12.75">
      <c r="AE486" s="31"/>
      <c r="AF486" s="32"/>
    </row>
    <row r="487" spans="31:32" s="30" customFormat="1" ht="12.75">
      <c r="AE487" s="31"/>
      <c r="AF487" s="32"/>
    </row>
    <row r="488" spans="31:32" s="30" customFormat="1" ht="12.75">
      <c r="AE488" s="31"/>
      <c r="AF488" s="32"/>
    </row>
    <row r="489" spans="31:32" s="30" customFormat="1" ht="12.75">
      <c r="AE489" s="31"/>
      <c r="AF489" s="32"/>
    </row>
    <row r="490" spans="31:32" s="30" customFormat="1" ht="12.75">
      <c r="AE490" s="31"/>
      <c r="AF490" s="32"/>
    </row>
    <row r="491" spans="31:32" s="30" customFormat="1" ht="12.75">
      <c r="AE491" s="31"/>
      <c r="AF491" s="32"/>
    </row>
    <row r="492" spans="31:32" s="30" customFormat="1" ht="12.75">
      <c r="AE492" s="31"/>
      <c r="AF492" s="32"/>
    </row>
    <row r="493" spans="31:32" s="30" customFormat="1" ht="12.75">
      <c r="AE493" s="31"/>
      <c r="AF493" s="32"/>
    </row>
    <row r="494" spans="31:32" s="30" customFormat="1" ht="12.75">
      <c r="AE494" s="31"/>
      <c r="AF494" s="32"/>
    </row>
    <row r="495" spans="31:32" s="30" customFormat="1" ht="12.75">
      <c r="AE495" s="31"/>
      <c r="AF495" s="32"/>
    </row>
    <row r="496" spans="31:32" s="30" customFormat="1" ht="12.75">
      <c r="AE496" s="31"/>
      <c r="AF496" s="32"/>
    </row>
    <row r="497" spans="31:32" s="30" customFormat="1" ht="12.75">
      <c r="AE497" s="31"/>
      <c r="AF497" s="32"/>
    </row>
    <row r="498" spans="31:32" s="30" customFormat="1" ht="12.75">
      <c r="AE498" s="31"/>
      <c r="AF498" s="32"/>
    </row>
    <row r="499" spans="31:32" s="30" customFormat="1" ht="12.75">
      <c r="AE499" s="31"/>
      <c r="AF499" s="32"/>
    </row>
    <row r="500" spans="31:32" s="30" customFormat="1" ht="12.75">
      <c r="AE500" s="31"/>
      <c r="AF500" s="32"/>
    </row>
    <row r="501" spans="31:32" s="30" customFormat="1" ht="12.75">
      <c r="AE501" s="31"/>
      <c r="AF501" s="32"/>
    </row>
    <row r="502" spans="31:32" s="30" customFormat="1" ht="12.75">
      <c r="AE502" s="31"/>
      <c r="AF502" s="32"/>
    </row>
    <row r="503" spans="31:32" s="30" customFormat="1" ht="12.75">
      <c r="AE503" s="31"/>
      <c r="AF503" s="32"/>
    </row>
    <row r="504" spans="31:32" s="30" customFormat="1" ht="12.75">
      <c r="AE504" s="31"/>
      <c r="AF504" s="32"/>
    </row>
    <row r="505" spans="31:32" s="30" customFormat="1" ht="12.75">
      <c r="AE505" s="31"/>
      <c r="AF505" s="32"/>
    </row>
    <row r="506" spans="31:32" s="30" customFormat="1" ht="12.75">
      <c r="AE506" s="31"/>
      <c r="AF506" s="32"/>
    </row>
    <row r="507" spans="31:32" s="30" customFormat="1" ht="12.75">
      <c r="AE507" s="31"/>
      <c r="AF507" s="32"/>
    </row>
    <row r="508" spans="31:32" s="30" customFormat="1" ht="12.75">
      <c r="AE508" s="31"/>
      <c r="AF508" s="32"/>
    </row>
    <row r="509" spans="31:32" s="30" customFormat="1" ht="12.75">
      <c r="AE509" s="31"/>
      <c r="AF509" s="32"/>
    </row>
    <row r="510" spans="31:32" s="30" customFormat="1" ht="12.75">
      <c r="AE510" s="31"/>
      <c r="AF510" s="32"/>
    </row>
    <row r="511" spans="31:32" s="30" customFormat="1" ht="12.75">
      <c r="AE511" s="31"/>
      <c r="AF511" s="32"/>
    </row>
    <row r="512" spans="31:32" s="30" customFormat="1" ht="12.75">
      <c r="AE512" s="31"/>
      <c r="AF512" s="32"/>
    </row>
    <row r="513" spans="31:32" s="30" customFormat="1" ht="12.75">
      <c r="AE513" s="31"/>
      <c r="AF513" s="32"/>
    </row>
    <row r="514" spans="31:32" s="30" customFormat="1" ht="12.75">
      <c r="AE514" s="31"/>
      <c r="AF514" s="32"/>
    </row>
    <row r="515" spans="31:32" s="30" customFormat="1" ht="12.75">
      <c r="AE515" s="31"/>
      <c r="AF515" s="32"/>
    </row>
    <row r="516" spans="31:32" s="30" customFormat="1" ht="12.75">
      <c r="AE516" s="31"/>
      <c r="AF516" s="32"/>
    </row>
    <row r="517" spans="31:32" s="30" customFormat="1" ht="12.75">
      <c r="AE517" s="31"/>
      <c r="AF517" s="32"/>
    </row>
    <row r="518" spans="31:32" s="30" customFormat="1" ht="12.75">
      <c r="AE518" s="31"/>
      <c r="AF518" s="32"/>
    </row>
    <row r="519" spans="31:32" s="30" customFormat="1" ht="12.75">
      <c r="AE519" s="31"/>
      <c r="AF519" s="32"/>
    </row>
    <row r="520" spans="31:32" s="30" customFormat="1" ht="12.75">
      <c r="AE520" s="31"/>
      <c r="AF520" s="32"/>
    </row>
    <row r="521" spans="31:32" s="30" customFormat="1" ht="12.75">
      <c r="AE521" s="31"/>
      <c r="AF521" s="32"/>
    </row>
    <row r="522" spans="31:32" s="30" customFormat="1" ht="12.75">
      <c r="AE522" s="31"/>
      <c r="AF522" s="32"/>
    </row>
    <row r="523" spans="31:32" s="30" customFormat="1" ht="12.75">
      <c r="AE523" s="31"/>
      <c r="AF523" s="32"/>
    </row>
    <row r="524" spans="31:32" s="30" customFormat="1" ht="12.75">
      <c r="AE524" s="31"/>
      <c r="AF524" s="32"/>
    </row>
    <row r="525" spans="31:32" s="30" customFormat="1" ht="12.75">
      <c r="AE525" s="31"/>
      <c r="AF525" s="32"/>
    </row>
    <row r="526" spans="31:32" s="30" customFormat="1" ht="12.75">
      <c r="AE526" s="31"/>
      <c r="AF526" s="32"/>
    </row>
    <row r="527" spans="31:32" s="30" customFormat="1" ht="12.75">
      <c r="AE527" s="31"/>
      <c r="AF527" s="32"/>
    </row>
    <row r="528" spans="31:32" s="30" customFormat="1" ht="12.75">
      <c r="AE528" s="31"/>
      <c r="AF528" s="32"/>
    </row>
    <row r="529" spans="31:32" s="30" customFormat="1" ht="12.75">
      <c r="AE529" s="31"/>
      <c r="AF529" s="32"/>
    </row>
    <row r="530" spans="31:32" s="30" customFormat="1" ht="12.75">
      <c r="AE530" s="31"/>
      <c r="AF530" s="32"/>
    </row>
    <row r="531" spans="31:32" s="30" customFormat="1" ht="12.75">
      <c r="AE531" s="31"/>
      <c r="AF531" s="32"/>
    </row>
    <row r="532" spans="31:32" s="30" customFormat="1" ht="12.75">
      <c r="AE532" s="31"/>
      <c r="AF532" s="32"/>
    </row>
    <row r="533" spans="31:32" s="30" customFormat="1" ht="12.75">
      <c r="AE533" s="31"/>
      <c r="AF533" s="32"/>
    </row>
    <row r="534" spans="31:32" s="30" customFormat="1" ht="12.75">
      <c r="AE534" s="31"/>
      <c r="AF534" s="32"/>
    </row>
    <row r="535" spans="31:32" s="30" customFormat="1" ht="12.75">
      <c r="AE535" s="31"/>
      <c r="AF535" s="32"/>
    </row>
    <row r="536" spans="31:32" s="30" customFormat="1" ht="12.75">
      <c r="AE536" s="31"/>
      <c r="AF536" s="32"/>
    </row>
    <row r="537" spans="31:32" s="30" customFormat="1" ht="12.75">
      <c r="AE537" s="31"/>
      <c r="AF537" s="32"/>
    </row>
    <row r="538" spans="31:32" s="30" customFormat="1" ht="12.75">
      <c r="AE538" s="31"/>
      <c r="AF538" s="32"/>
    </row>
    <row r="539" spans="31:32" s="30" customFormat="1" ht="12.75">
      <c r="AE539" s="31"/>
      <c r="AF539" s="32"/>
    </row>
    <row r="540" spans="31:32" s="30" customFormat="1" ht="12.75">
      <c r="AE540" s="31"/>
      <c r="AF540" s="32"/>
    </row>
    <row r="541" spans="31:32" s="30" customFormat="1" ht="12.75">
      <c r="AE541" s="31"/>
      <c r="AF541" s="32"/>
    </row>
    <row r="542" spans="31:32" s="30" customFormat="1" ht="12.75">
      <c r="AE542" s="31"/>
      <c r="AF542" s="32"/>
    </row>
    <row r="543" spans="31:32" s="30" customFormat="1" ht="12.75">
      <c r="AE543" s="31"/>
      <c r="AF543" s="32"/>
    </row>
    <row r="544" spans="31:32" s="30" customFormat="1" ht="12.75">
      <c r="AE544" s="31"/>
      <c r="AF544" s="32"/>
    </row>
    <row r="545" spans="31:32" s="30" customFormat="1" ht="12.75">
      <c r="AE545" s="31"/>
      <c r="AF545" s="32"/>
    </row>
    <row r="546" spans="31:32" s="30" customFormat="1" ht="12.75">
      <c r="AE546" s="31"/>
      <c r="AF546" s="32"/>
    </row>
    <row r="547" spans="31:32" s="30" customFormat="1" ht="12.75">
      <c r="AE547" s="31"/>
      <c r="AF547" s="32"/>
    </row>
    <row r="548" spans="31:32" s="30" customFormat="1" ht="12.75">
      <c r="AE548" s="31"/>
      <c r="AF548" s="32"/>
    </row>
    <row r="549" spans="31:32" s="30" customFormat="1" ht="12.75">
      <c r="AE549" s="31"/>
      <c r="AF549" s="32"/>
    </row>
    <row r="550" spans="31:32" s="30" customFormat="1" ht="12.75">
      <c r="AE550" s="31"/>
      <c r="AF550" s="32"/>
    </row>
    <row r="551" spans="31:32" s="30" customFormat="1" ht="12.75">
      <c r="AE551" s="31"/>
      <c r="AF551" s="32"/>
    </row>
    <row r="552" spans="31:32" s="30" customFormat="1" ht="12.75">
      <c r="AE552" s="31"/>
      <c r="AF552" s="32"/>
    </row>
    <row r="553" spans="31:32" s="30" customFormat="1" ht="12.75">
      <c r="AE553" s="31"/>
      <c r="AF553" s="32"/>
    </row>
    <row r="554" spans="31:32" s="30" customFormat="1" ht="12.75">
      <c r="AE554" s="31"/>
      <c r="AF554" s="32"/>
    </row>
    <row r="555" spans="31:32" s="30" customFormat="1" ht="12.75">
      <c r="AE555" s="31"/>
      <c r="AF555" s="32"/>
    </row>
    <row r="556" spans="31:32" s="30" customFormat="1" ht="12.75">
      <c r="AE556" s="31"/>
      <c r="AF556" s="32"/>
    </row>
    <row r="557" spans="31:32" s="30" customFormat="1" ht="12.75">
      <c r="AE557" s="31"/>
      <c r="AF557" s="32"/>
    </row>
    <row r="558" spans="31:32" s="30" customFormat="1" ht="12.75">
      <c r="AE558" s="31"/>
      <c r="AF558" s="32"/>
    </row>
    <row r="559" spans="31:32" s="30" customFormat="1" ht="12.75">
      <c r="AE559" s="31"/>
      <c r="AF559" s="32"/>
    </row>
    <row r="560" spans="31:32" s="30" customFormat="1" ht="12.75">
      <c r="AE560" s="31"/>
      <c r="AF560" s="32"/>
    </row>
    <row r="561" spans="31:32" s="30" customFormat="1" ht="12.75">
      <c r="AE561" s="31"/>
      <c r="AF561" s="32"/>
    </row>
    <row r="562" spans="31:32" s="30" customFormat="1" ht="12.75">
      <c r="AE562" s="31"/>
      <c r="AF562" s="32"/>
    </row>
    <row r="563" spans="31:32" s="30" customFormat="1" ht="12.75">
      <c r="AE563" s="31"/>
      <c r="AF563" s="32"/>
    </row>
    <row r="564" spans="31:32" s="30" customFormat="1" ht="12.75">
      <c r="AE564" s="31"/>
      <c r="AF564" s="32"/>
    </row>
    <row r="565" spans="31:32" s="30" customFormat="1" ht="12.75">
      <c r="AE565" s="31"/>
      <c r="AF565" s="32"/>
    </row>
    <row r="566" spans="31:32" s="30" customFormat="1" ht="12.75">
      <c r="AE566" s="31"/>
      <c r="AF566" s="32"/>
    </row>
    <row r="567" spans="31:32" s="30" customFormat="1" ht="12.75">
      <c r="AE567" s="31"/>
      <c r="AF567" s="32"/>
    </row>
    <row r="568" spans="31:32" s="30" customFormat="1" ht="12.75">
      <c r="AE568" s="31"/>
      <c r="AF568" s="32"/>
    </row>
    <row r="569" spans="31:32" s="30" customFormat="1" ht="12.75">
      <c r="AE569" s="31"/>
      <c r="AF569" s="32"/>
    </row>
    <row r="570" spans="31:32" s="30" customFormat="1" ht="12.75">
      <c r="AE570" s="31"/>
      <c r="AF570" s="32"/>
    </row>
    <row r="571" spans="31:32" s="30" customFormat="1" ht="12.75">
      <c r="AE571" s="31"/>
      <c r="AF571" s="32"/>
    </row>
    <row r="572" spans="31:32" s="30" customFormat="1" ht="12.75">
      <c r="AE572" s="31"/>
      <c r="AF572" s="32"/>
    </row>
    <row r="573" spans="31:32" s="30" customFormat="1" ht="12.75">
      <c r="AE573" s="31"/>
      <c r="AF573" s="32"/>
    </row>
    <row r="574" spans="31:32" s="30" customFormat="1" ht="12.75">
      <c r="AE574" s="31"/>
      <c r="AF574" s="32"/>
    </row>
    <row r="575" spans="31:32" s="30" customFormat="1" ht="12.75">
      <c r="AE575" s="31"/>
      <c r="AF575" s="32"/>
    </row>
    <row r="576" spans="31:32" s="30" customFormat="1" ht="12.75">
      <c r="AE576" s="31"/>
      <c r="AF576" s="32"/>
    </row>
    <row r="577" spans="31:32" s="30" customFormat="1" ht="12.75">
      <c r="AE577" s="31"/>
      <c r="AF577" s="32"/>
    </row>
    <row r="578" spans="31:32" s="30" customFormat="1" ht="12.75">
      <c r="AE578" s="31"/>
      <c r="AF578" s="32"/>
    </row>
    <row r="579" spans="31:32" s="30" customFormat="1" ht="12.75">
      <c r="AE579" s="31"/>
      <c r="AF579" s="32"/>
    </row>
    <row r="580" spans="31:32" s="30" customFormat="1" ht="12.75">
      <c r="AE580" s="31"/>
      <c r="AF580" s="32"/>
    </row>
    <row r="581" spans="31:32" s="30" customFormat="1" ht="12.75">
      <c r="AE581" s="31"/>
      <c r="AF581" s="32"/>
    </row>
    <row r="582" spans="31:32" s="30" customFormat="1" ht="12.75">
      <c r="AE582" s="31"/>
      <c r="AF582" s="32"/>
    </row>
    <row r="583" spans="31:32" s="30" customFormat="1" ht="12.75">
      <c r="AE583" s="31"/>
      <c r="AF583" s="32"/>
    </row>
    <row r="584" spans="31:32" s="30" customFormat="1" ht="12.75">
      <c r="AE584" s="31"/>
      <c r="AF584" s="32"/>
    </row>
    <row r="585" spans="31:32" s="30" customFormat="1" ht="12.75">
      <c r="AE585" s="31"/>
      <c r="AF585" s="32"/>
    </row>
    <row r="586" spans="31:32" s="30" customFormat="1" ht="12.75">
      <c r="AE586" s="31"/>
      <c r="AF586" s="32"/>
    </row>
    <row r="587" spans="31:32" s="30" customFormat="1" ht="12.75">
      <c r="AE587" s="31"/>
      <c r="AF587" s="32"/>
    </row>
    <row r="588" spans="31:32" s="30" customFormat="1" ht="12.75">
      <c r="AE588" s="31"/>
      <c r="AF588" s="32"/>
    </row>
    <row r="589" spans="31:32" s="30" customFormat="1" ht="12.75">
      <c r="AE589" s="31"/>
      <c r="AF589" s="32"/>
    </row>
    <row r="590" spans="31:32" s="30" customFormat="1" ht="12.75">
      <c r="AE590" s="31"/>
      <c r="AF590" s="32"/>
    </row>
    <row r="591" spans="31:32" s="30" customFormat="1" ht="12.75">
      <c r="AE591" s="31"/>
      <c r="AF591" s="32"/>
    </row>
    <row r="592" spans="31:32" s="30" customFormat="1" ht="12.75">
      <c r="AE592" s="31"/>
      <c r="AF592" s="32"/>
    </row>
    <row r="593" spans="31:32" s="30" customFormat="1" ht="12.75">
      <c r="AE593" s="31"/>
      <c r="AF593" s="32"/>
    </row>
    <row r="594" spans="31:32" s="30" customFormat="1" ht="12.75">
      <c r="AE594" s="31"/>
      <c r="AF594" s="32"/>
    </row>
    <row r="595" spans="31:32" s="30" customFormat="1" ht="12.75">
      <c r="AE595" s="31"/>
      <c r="AF595" s="32"/>
    </row>
    <row r="596" spans="31:32" s="30" customFormat="1" ht="12.75">
      <c r="AE596" s="31"/>
      <c r="AF596" s="32"/>
    </row>
    <row r="597" spans="31:32" s="30" customFormat="1" ht="12.75">
      <c r="AE597" s="31"/>
      <c r="AF597" s="32"/>
    </row>
    <row r="598" spans="31:32" s="30" customFormat="1" ht="12.75">
      <c r="AE598" s="31"/>
      <c r="AF598" s="32"/>
    </row>
    <row r="599" spans="31:32" s="30" customFormat="1" ht="12.75">
      <c r="AE599" s="31"/>
      <c r="AF599" s="32"/>
    </row>
    <row r="600" spans="31:32" s="30" customFormat="1" ht="12.75">
      <c r="AE600" s="31"/>
      <c r="AF600" s="32"/>
    </row>
    <row r="601" spans="31:32" s="30" customFormat="1" ht="12.75">
      <c r="AE601" s="31"/>
      <c r="AF601" s="32"/>
    </row>
    <row r="602" spans="31:32" s="30" customFormat="1" ht="12.75">
      <c r="AE602" s="31"/>
      <c r="AF602" s="32"/>
    </row>
    <row r="603" spans="31:32" s="30" customFormat="1" ht="12.75">
      <c r="AE603" s="31"/>
      <c r="AF603" s="32"/>
    </row>
    <row r="604" spans="31:32" s="30" customFormat="1" ht="12.75">
      <c r="AE604" s="31"/>
      <c r="AF604" s="32"/>
    </row>
    <row r="605" spans="31:32" s="30" customFormat="1" ht="12.75">
      <c r="AE605" s="31"/>
      <c r="AF605" s="32"/>
    </row>
    <row r="606" spans="31:32" s="30" customFormat="1" ht="12.75">
      <c r="AE606" s="31"/>
      <c r="AF606" s="32"/>
    </row>
    <row r="607" spans="31:32" s="30" customFormat="1" ht="12.75">
      <c r="AE607" s="31"/>
      <c r="AF607" s="32"/>
    </row>
    <row r="608" spans="31:32" s="30" customFormat="1" ht="12.75">
      <c r="AE608" s="31"/>
      <c r="AF608" s="32"/>
    </row>
    <row r="609" spans="31:32" s="30" customFormat="1" ht="12.75">
      <c r="AE609" s="31"/>
      <c r="AF609" s="32"/>
    </row>
    <row r="610" spans="31:32" s="30" customFormat="1" ht="12.75">
      <c r="AE610" s="31"/>
      <c r="AF610" s="32"/>
    </row>
    <row r="611" spans="31:32" s="30" customFormat="1" ht="12.75">
      <c r="AE611" s="31"/>
      <c r="AF611" s="32"/>
    </row>
    <row r="612" spans="31:32" s="30" customFormat="1" ht="12.75">
      <c r="AE612" s="31"/>
      <c r="AF612" s="32"/>
    </row>
    <row r="613" spans="31:32" s="30" customFormat="1" ht="12.75">
      <c r="AE613" s="31"/>
      <c r="AF613" s="32"/>
    </row>
    <row r="614" spans="31:32" s="30" customFormat="1" ht="12.75">
      <c r="AE614" s="31"/>
      <c r="AF614" s="32"/>
    </row>
    <row r="615" spans="31:32" s="30" customFormat="1" ht="12.75">
      <c r="AE615" s="31"/>
      <c r="AF615" s="32"/>
    </row>
    <row r="616" spans="31:32" s="30" customFormat="1" ht="12.75">
      <c r="AE616" s="31"/>
      <c r="AF616" s="32"/>
    </row>
    <row r="617" spans="31:32" s="30" customFormat="1" ht="12.75">
      <c r="AE617" s="31"/>
      <c r="AF617" s="32"/>
    </row>
    <row r="618" spans="31:32" s="30" customFormat="1" ht="12.75">
      <c r="AE618" s="31"/>
      <c r="AF618" s="32"/>
    </row>
    <row r="619" spans="31:32" s="30" customFormat="1" ht="12.75">
      <c r="AE619" s="31"/>
      <c r="AF619" s="32"/>
    </row>
    <row r="620" spans="31:32" s="30" customFormat="1" ht="12.75">
      <c r="AE620" s="31"/>
      <c r="AF620" s="32"/>
    </row>
    <row r="621" spans="31:32" s="30" customFormat="1" ht="12.75">
      <c r="AE621" s="31"/>
      <c r="AF621" s="32"/>
    </row>
    <row r="622" spans="31:32" s="30" customFormat="1" ht="12.75">
      <c r="AE622" s="31"/>
      <c r="AF622" s="32"/>
    </row>
    <row r="623" spans="31:32" s="30" customFormat="1" ht="12.75">
      <c r="AE623" s="31"/>
      <c r="AF623" s="32"/>
    </row>
    <row r="624" spans="31:32" s="30" customFormat="1" ht="12.75">
      <c r="AE624" s="31"/>
      <c r="AF624" s="32"/>
    </row>
    <row r="625" spans="31:32" s="30" customFormat="1" ht="12.75">
      <c r="AE625" s="31"/>
      <c r="AF625" s="32"/>
    </row>
    <row r="626" spans="31:32" s="30" customFormat="1" ht="12.75">
      <c r="AE626" s="31"/>
      <c r="AF626" s="32"/>
    </row>
    <row r="627" spans="31:32" s="30" customFormat="1" ht="12.75">
      <c r="AE627" s="31"/>
      <c r="AF627" s="32"/>
    </row>
    <row r="628" spans="31:32" s="30" customFormat="1" ht="12.75">
      <c r="AE628" s="31"/>
      <c r="AF628" s="32"/>
    </row>
    <row r="629" spans="31:32" s="30" customFormat="1" ht="12.75">
      <c r="AE629" s="31"/>
      <c r="AF629" s="32"/>
    </row>
    <row r="630" spans="31:32" s="30" customFormat="1" ht="12.75">
      <c r="AE630" s="31"/>
      <c r="AF630" s="32"/>
    </row>
    <row r="631" spans="31:32" s="30" customFormat="1" ht="12.75">
      <c r="AE631" s="31"/>
      <c r="AF631" s="32"/>
    </row>
    <row r="632" spans="31:32" s="30" customFormat="1" ht="12.75">
      <c r="AE632" s="31"/>
      <c r="AF632" s="32"/>
    </row>
    <row r="633" spans="31:32" s="30" customFormat="1" ht="12.75">
      <c r="AE633" s="31"/>
      <c r="AF633" s="32"/>
    </row>
    <row r="634" spans="31:32" s="30" customFormat="1" ht="12.75">
      <c r="AE634" s="31"/>
      <c r="AF634" s="32"/>
    </row>
    <row r="635" spans="31:32" s="30" customFormat="1" ht="12.75">
      <c r="AE635" s="31"/>
      <c r="AF635" s="32"/>
    </row>
    <row r="636" spans="31:32" s="30" customFormat="1" ht="12.75">
      <c r="AE636" s="31"/>
      <c r="AF636" s="32"/>
    </row>
    <row r="637" spans="31:32" s="30" customFormat="1" ht="12.75">
      <c r="AE637" s="31"/>
      <c r="AF637" s="32"/>
    </row>
    <row r="638" spans="31:32" s="30" customFormat="1" ht="12.75">
      <c r="AE638" s="31"/>
      <c r="AF638" s="32"/>
    </row>
    <row r="639" spans="31:32" s="30" customFormat="1" ht="12.75">
      <c r="AE639" s="31"/>
      <c r="AF639" s="32"/>
    </row>
    <row r="640" spans="31:32" s="30" customFormat="1" ht="12.75">
      <c r="AE640" s="31"/>
      <c r="AF640" s="32"/>
    </row>
    <row r="641" spans="31:32" s="30" customFormat="1" ht="12.75">
      <c r="AE641" s="31"/>
      <c r="AF641" s="32"/>
    </row>
    <row r="642" spans="31:32" s="30" customFormat="1" ht="12.75">
      <c r="AE642" s="31"/>
      <c r="AF642" s="32"/>
    </row>
    <row r="643" spans="31:32" s="30" customFormat="1" ht="12.75">
      <c r="AE643" s="31"/>
      <c r="AF643" s="32"/>
    </row>
    <row r="644" spans="31:32" s="30" customFormat="1" ht="12.75">
      <c r="AE644" s="31"/>
      <c r="AF644" s="32"/>
    </row>
    <row r="645" spans="31:32" s="30" customFormat="1" ht="12.75">
      <c r="AE645" s="31"/>
      <c r="AF645" s="32"/>
    </row>
    <row r="646" spans="31:32" s="30" customFormat="1" ht="12.75">
      <c r="AE646" s="31"/>
      <c r="AF646" s="32"/>
    </row>
    <row r="647" spans="31:32" s="30" customFormat="1" ht="12.75">
      <c r="AE647" s="31"/>
      <c r="AF647" s="32"/>
    </row>
    <row r="648" spans="31:32" s="30" customFormat="1" ht="12.75">
      <c r="AE648" s="31"/>
      <c r="AF648" s="32"/>
    </row>
    <row r="649" spans="31:32" s="30" customFormat="1" ht="12.75">
      <c r="AE649" s="31"/>
      <c r="AF649" s="32"/>
    </row>
    <row r="650" spans="31:32" s="30" customFormat="1" ht="12.75">
      <c r="AE650" s="31"/>
      <c r="AF650" s="32"/>
    </row>
    <row r="651" spans="31:32" s="30" customFormat="1" ht="12.75">
      <c r="AE651" s="31"/>
      <c r="AF651" s="32"/>
    </row>
    <row r="652" spans="31:32" s="30" customFormat="1" ht="12.75">
      <c r="AE652" s="31"/>
      <c r="AF652" s="32"/>
    </row>
    <row r="653" spans="31:32" s="30" customFormat="1" ht="12.75">
      <c r="AE653" s="31"/>
      <c r="AF653" s="32"/>
    </row>
    <row r="654" spans="31:32" s="30" customFormat="1" ht="12.75">
      <c r="AE654" s="31"/>
      <c r="AF654" s="32"/>
    </row>
    <row r="655" spans="31:32" s="30" customFormat="1" ht="12.75">
      <c r="AE655" s="31"/>
      <c r="AF655" s="32"/>
    </row>
    <row r="656" spans="31:32" s="30" customFormat="1" ht="12.75">
      <c r="AE656" s="31"/>
      <c r="AF656" s="32"/>
    </row>
    <row r="657" spans="31:32" s="30" customFormat="1" ht="12.75">
      <c r="AE657" s="31"/>
      <c r="AF657" s="32"/>
    </row>
    <row r="658" spans="31:32" s="30" customFormat="1" ht="12.75">
      <c r="AE658" s="31"/>
      <c r="AF658" s="32"/>
    </row>
    <row r="659" spans="31:32" s="30" customFormat="1" ht="12.75">
      <c r="AE659" s="31"/>
      <c r="AF659" s="32"/>
    </row>
    <row r="660" spans="31:32" s="30" customFormat="1" ht="12.75">
      <c r="AE660" s="31"/>
      <c r="AF660" s="32"/>
    </row>
    <row r="661" spans="31:32" s="30" customFormat="1" ht="12.75">
      <c r="AE661" s="31"/>
      <c r="AF661" s="32"/>
    </row>
    <row r="662" spans="31:32" s="30" customFormat="1" ht="12.75">
      <c r="AE662" s="31"/>
      <c r="AF662" s="32"/>
    </row>
    <row r="663" spans="31:32" s="30" customFormat="1" ht="12.75">
      <c r="AE663" s="31"/>
      <c r="AF663" s="32"/>
    </row>
    <row r="664" spans="31:32" s="30" customFormat="1" ht="12.75">
      <c r="AE664" s="31"/>
      <c r="AF664" s="32"/>
    </row>
    <row r="665" spans="31:32" s="30" customFormat="1" ht="12.75">
      <c r="AE665" s="31"/>
      <c r="AF665" s="32"/>
    </row>
    <row r="666" spans="31:32" s="30" customFormat="1" ht="12.75">
      <c r="AE666" s="31"/>
      <c r="AF666" s="32"/>
    </row>
    <row r="667" spans="31:32" s="30" customFormat="1" ht="12.75">
      <c r="AE667" s="31"/>
      <c r="AF667" s="32"/>
    </row>
    <row r="668" spans="31:32" s="30" customFormat="1" ht="12.75">
      <c r="AE668" s="31"/>
      <c r="AF668" s="32"/>
    </row>
    <row r="669" spans="31:32" s="30" customFormat="1" ht="12.75">
      <c r="AE669" s="31"/>
      <c r="AF669" s="32"/>
    </row>
    <row r="670" spans="31:32" s="30" customFormat="1" ht="12.75">
      <c r="AE670" s="31"/>
      <c r="AF670" s="32"/>
    </row>
    <row r="671" spans="31:32" s="30" customFormat="1" ht="12.75">
      <c r="AE671" s="31"/>
      <c r="AF671" s="32"/>
    </row>
    <row r="672" spans="31:32" s="30" customFormat="1" ht="12.75">
      <c r="AE672" s="31"/>
      <c r="AF672" s="32"/>
    </row>
    <row r="673" spans="31:32" s="30" customFormat="1" ht="12.75">
      <c r="AE673" s="31"/>
      <c r="AF673" s="32"/>
    </row>
    <row r="674" spans="31:32" s="30" customFormat="1" ht="12.75">
      <c r="AE674" s="31"/>
      <c r="AF674" s="32"/>
    </row>
    <row r="675" spans="31:32" s="30" customFormat="1" ht="12.75">
      <c r="AE675" s="31"/>
      <c r="AF675" s="32"/>
    </row>
    <row r="676" spans="31:32" s="30" customFormat="1" ht="12.75">
      <c r="AE676" s="31"/>
      <c r="AF676" s="32"/>
    </row>
    <row r="677" spans="31:32" s="30" customFormat="1" ht="12.75">
      <c r="AE677" s="31"/>
      <c r="AF677" s="32"/>
    </row>
    <row r="678" spans="31:32" s="30" customFormat="1" ht="12.75">
      <c r="AE678" s="31"/>
      <c r="AF678" s="32"/>
    </row>
    <row r="679" spans="31:32" s="30" customFormat="1" ht="12.75">
      <c r="AE679" s="31"/>
      <c r="AF679" s="32"/>
    </row>
    <row r="680" spans="31:32" s="30" customFormat="1" ht="12.75">
      <c r="AE680" s="31"/>
      <c r="AF680" s="32"/>
    </row>
    <row r="681" spans="31:32" s="30" customFormat="1" ht="12.75">
      <c r="AE681" s="31"/>
      <c r="AF681" s="32"/>
    </row>
    <row r="682" spans="31:32" s="30" customFormat="1" ht="12.75">
      <c r="AE682" s="31"/>
      <c r="AF682" s="32"/>
    </row>
    <row r="683" spans="31:32" s="30" customFormat="1" ht="12.75">
      <c r="AE683" s="31"/>
      <c r="AF683" s="32"/>
    </row>
    <row r="684" spans="31:32" s="30" customFormat="1" ht="12.75">
      <c r="AE684" s="31"/>
      <c r="AF684" s="32"/>
    </row>
    <row r="685" spans="31:32" s="30" customFormat="1" ht="12.75">
      <c r="AE685" s="31"/>
      <c r="AF685" s="32"/>
    </row>
    <row r="686" spans="31:32" s="30" customFormat="1" ht="12.75">
      <c r="AE686" s="31"/>
      <c r="AF686" s="32"/>
    </row>
    <row r="687" spans="31:32" s="30" customFormat="1" ht="12.75">
      <c r="AE687" s="31"/>
      <c r="AF687" s="32"/>
    </row>
    <row r="688" spans="31:32" s="30" customFormat="1" ht="12.75">
      <c r="AE688" s="31"/>
      <c r="AF688" s="32"/>
    </row>
    <row r="689" spans="31:32" s="30" customFormat="1" ht="12.75">
      <c r="AE689" s="31"/>
      <c r="AF689" s="32"/>
    </row>
    <row r="690" spans="31:32" s="30" customFormat="1" ht="12.75">
      <c r="AE690" s="31"/>
      <c r="AF690" s="32"/>
    </row>
    <row r="691" spans="31:32" s="30" customFormat="1" ht="12.75">
      <c r="AE691" s="31"/>
      <c r="AF691" s="32"/>
    </row>
    <row r="692" spans="31:32" s="30" customFormat="1" ht="12.75">
      <c r="AE692" s="31"/>
      <c r="AF692" s="32"/>
    </row>
    <row r="693" spans="31:32" s="30" customFormat="1" ht="12.75">
      <c r="AE693" s="31"/>
      <c r="AF693" s="32"/>
    </row>
    <row r="694" spans="31:32" s="30" customFormat="1" ht="12.75">
      <c r="AE694" s="31"/>
      <c r="AF694" s="32"/>
    </row>
    <row r="695" spans="31:32" s="30" customFormat="1" ht="12.75">
      <c r="AE695" s="31"/>
      <c r="AF695" s="32"/>
    </row>
    <row r="696" spans="31:32" s="30" customFormat="1" ht="12.75">
      <c r="AE696" s="31"/>
      <c r="AF696" s="32"/>
    </row>
    <row r="697" spans="31:32" s="30" customFormat="1" ht="12.75">
      <c r="AE697" s="31"/>
      <c r="AF697" s="32"/>
    </row>
    <row r="698" spans="31:32" s="30" customFormat="1" ht="12.75">
      <c r="AE698" s="31"/>
      <c r="AF698" s="32"/>
    </row>
    <row r="699" spans="31:32" s="30" customFormat="1" ht="12.75">
      <c r="AE699" s="31"/>
      <c r="AF699" s="32"/>
    </row>
    <row r="700" spans="31:32" s="30" customFormat="1" ht="12.75">
      <c r="AE700" s="31"/>
      <c r="AF700" s="32"/>
    </row>
    <row r="701" spans="31:32" s="30" customFormat="1" ht="12.75">
      <c r="AE701" s="31"/>
      <c r="AF701" s="32"/>
    </row>
    <row r="702" spans="31:32" s="30" customFormat="1" ht="12.75">
      <c r="AE702" s="31"/>
      <c r="AF702" s="32"/>
    </row>
    <row r="703" spans="31:32" s="30" customFormat="1" ht="12.75">
      <c r="AE703" s="31"/>
      <c r="AF703" s="32"/>
    </row>
    <row r="704" spans="31:32" s="30" customFormat="1" ht="12.75">
      <c r="AE704" s="31"/>
      <c r="AF704" s="32"/>
    </row>
    <row r="705" spans="31:32" s="30" customFormat="1" ht="12.75">
      <c r="AE705" s="31"/>
      <c r="AF705" s="32"/>
    </row>
    <row r="706" spans="31:32" s="30" customFormat="1" ht="12.75">
      <c r="AE706" s="31"/>
      <c r="AF706" s="32"/>
    </row>
    <row r="707" spans="31:32" s="30" customFormat="1" ht="12.75">
      <c r="AE707" s="31"/>
      <c r="AF707" s="32"/>
    </row>
    <row r="708" spans="31:32" s="30" customFormat="1" ht="12.75">
      <c r="AE708" s="31"/>
      <c r="AF708" s="32"/>
    </row>
    <row r="709" spans="31:32" s="30" customFormat="1" ht="12.75">
      <c r="AE709" s="31"/>
      <c r="AF709" s="32"/>
    </row>
    <row r="710" spans="31:32" s="30" customFormat="1" ht="12.75">
      <c r="AE710" s="31"/>
      <c r="AF710" s="32"/>
    </row>
    <row r="711" spans="31:32" s="30" customFormat="1" ht="12.75">
      <c r="AE711" s="31"/>
      <c r="AF711" s="32"/>
    </row>
    <row r="712" spans="31:32" s="30" customFormat="1" ht="12.75">
      <c r="AE712" s="31"/>
      <c r="AF712" s="32"/>
    </row>
    <row r="713" spans="31:32" s="30" customFormat="1" ht="12.75">
      <c r="AE713" s="31"/>
      <c r="AF713" s="32"/>
    </row>
    <row r="714" spans="31:32" s="30" customFormat="1" ht="12.75">
      <c r="AE714" s="31"/>
      <c r="AF714" s="32"/>
    </row>
    <row r="715" spans="31:32" s="30" customFormat="1" ht="12.75">
      <c r="AE715" s="31"/>
      <c r="AF715" s="32"/>
    </row>
    <row r="716" spans="31:32" s="30" customFormat="1" ht="12.75">
      <c r="AE716" s="31"/>
      <c r="AF716" s="32"/>
    </row>
    <row r="717" spans="31:32" s="30" customFormat="1" ht="12.75">
      <c r="AE717" s="31"/>
      <c r="AF717" s="32"/>
    </row>
    <row r="718" spans="31:32" s="30" customFormat="1" ht="12.75">
      <c r="AE718" s="31"/>
      <c r="AF718" s="32"/>
    </row>
    <row r="719" spans="31:32" s="30" customFormat="1" ht="12.75">
      <c r="AE719" s="31"/>
      <c r="AF719" s="32"/>
    </row>
    <row r="720" spans="31:32" s="30" customFormat="1" ht="12.75">
      <c r="AE720" s="31"/>
      <c r="AF720" s="32"/>
    </row>
    <row r="721" spans="31:32" s="30" customFormat="1" ht="12.75">
      <c r="AE721" s="31"/>
      <c r="AF721" s="32"/>
    </row>
    <row r="722" spans="31:32" s="30" customFormat="1" ht="12.75">
      <c r="AE722" s="31"/>
      <c r="AF722" s="32"/>
    </row>
    <row r="723" spans="31:32" s="30" customFormat="1" ht="12.75">
      <c r="AE723" s="31"/>
      <c r="AF723" s="32"/>
    </row>
    <row r="724" spans="31:32" s="30" customFormat="1" ht="12.75">
      <c r="AE724" s="31"/>
      <c r="AF724" s="32"/>
    </row>
    <row r="725" spans="31:32" s="30" customFormat="1" ht="12.75">
      <c r="AE725" s="31"/>
      <c r="AF725" s="32"/>
    </row>
    <row r="726" spans="31:32" s="30" customFormat="1" ht="12.75">
      <c r="AE726" s="31"/>
      <c r="AF726" s="32"/>
    </row>
    <row r="727" spans="31:32" s="30" customFormat="1" ht="12.75">
      <c r="AE727" s="31"/>
      <c r="AF727" s="32"/>
    </row>
    <row r="728" spans="31:32" s="30" customFormat="1" ht="12.75">
      <c r="AE728" s="31"/>
      <c r="AF728" s="32"/>
    </row>
    <row r="729" spans="31:32" s="30" customFormat="1" ht="12.75">
      <c r="AE729" s="31"/>
      <c r="AF729" s="32"/>
    </row>
    <row r="730" spans="31:32" s="30" customFormat="1" ht="12.75">
      <c r="AE730" s="31"/>
      <c r="AF730" s="32"/>
    </row>
    <row r="731" spans="31:32" s="30" customFormat="1" ht="12.75">
      <c r="AE731" s="31"/>
      <c r="AF731" s="32"/>
    </row>
    <row r="732" spans="31:32" s="30" customFormat="1" ht="12.75">
      <c r="AE732" s="31"/>
      <c r="AF732" s="32"/>
    </row>
    <row r="733" spans="31:32" s="30" customFormat="1" ht="12.75">
      <c r="AE733" s="31"/>
      <c r="AF733" s="32"/>
    </row>
    <row r="734" spans="31:32" s="30" customFormat="1" ht="12.75">
      <c r="AE734" s="31"/>
      <c r="AF734" s="32"/>
    </row>
    <row r="735" spans="31:32" s="30" customFormat="1" ht="12.75">
      <c r="AE735" s="31"/>
      <c r="AF735" s="32"/>
    </row>
    <row r="736" spans="31:32" s="30" customFormat="1" ht="12.75">
      <c r="AE736" s="31"/>
      <c r="AF736" s="32"/>
    </row>
    <row r="737" spans="31:32" s="30" customFormat="1" ht="12.75">
      <c r="AE737" s="31"/>
      <c r="AF737" s="32"/>
    </row>
    <row r="738" spans="31:32" s="30" customFormat="1" ht="12.75">
      <c r="AE738" s="31"/>
      <c r="AF738" s="32"/>
    </row>
    <row r="739" spans="31:32" s="30" customFormat="1" ht="12.75">
      <c r="AE739" s="31"/>
      <c r="AF739" s="32"/>
    </row>
    <row r="740" spans="31:32" s="30" customFormat="1" ht="12.75">
      <c r="AE740" s="31"/>
      <c r="AF740" s="32"/>
    </row>
    <row r="741" spans="31:32" s="30" customFormat="1" ht="12.75">
      <c r="AE741" s="31"/>
      <c r="AF741" s="32"/>
    </row>
    <row r="742" spans="31:32" s="30" customFormat="1" ht="12.75">
      <c r="AE742" s="31"/>
      <c r="AF742" s="32"/>
    </row>
    <row r="743" spans="31:32" s="30" customFormat="1" ht="12.75">
      <c r="AE743" s="31"/>
      <c r="AF743" s="32"/>
    </row>
    <row r="744" spans="31:32" s="30" customFormat="1" ht="12.75">
      <c r="AE744" s="31"/>
      <c r="AF744" s="32"/>
    </row>
    <row r="745" spans="31:32" s="30" customFormat="1" ht="12.75">
      <c r="AE745" s="31"/>
      <c r="AF745" s="32"/>
    </row>
    <row r="746" spans="31:32" s="30" customFormat="1" ht="12.75">
      <c r="AE746" s="31"/>
      <c r="AF746" s="32"/>
    </row>
    <row r="747" spans="31:32" s="30" customFormat="1" ht="12.75">
      <c r="AE747" s="31"/>
      <c r="AF747" s="32"/>
    </row>
    <row r="748" spans="31:32" s="30" customFormat="1" ht="12.75">
      <c r="AE748" s="31"/>
      <c r="AF748" s="32"/>
    </row>
    <row r="749" spans="31:32" s="30" customFormat="1" ht="12.75">
      <c r="AE749" s="31"/>
      <c r="AF749" s="32"/>
    </row>
    <row r="750" spans="31:32" s="30" customFormat="1" ht="12.75">
      <c r="AE750" s="31"/>
      <c r="AF750" s="32"/>
    </row>
    <row r="751" spans="31:32" s="30" customFormat="1" ht="12.75">
      <c r="AE751" s="31"/>
      <c r="AF751" s="32"/>
    </row>
    <row r="752" spans="31:32" s="30" customFormat="1" ht="12.75">
      <c r="AE752" s="31"/>
      <c r="AF752" s="32"/>
    </row>
    <row r="753" spans="31:32" s="30" customFormat="1" ht="12.75">
      <c r="AE753" s="31"/>
      <c r="AF753" s="32"/>
    </row>
    <row r="754" spans="31:32" s="30" customFormat="1" ht="12.75">
      <c r="AE754" s="31"/>
      <c r="AF754" s="32"/>
    </row>
    <row r="755" spans="31:32" s="30" customFormat="1" ht="12.75">
      <c r="AE755" s="31"/>
      <c r="AF755" s="32"/>
    </row>
    <row r="756" spans="31:32" s="30" customFormat="1" ht="12.75">
      <c r="AE756" s="31"/>
      <c r="AF756" s="32"/>
    </row>
    <row r="757" spans="31:32" s="30" customFormat="1" ht="12.75">
      <c r="AE757" s="31"/>
      <c r="AF757" s="32"/>
    </row>
    <row r="758" spans="31:32" s="30" customFormat="1" ht="12.75">
      <c r="AE758" s="31"/>
      <c r="AF758" s="32"/>
    </row>
    <row r="759" spans="31:32" s="30" customFormat="1" ht="12.75">
      <c r="AE759" s="31"/>
      <c r="AF759" s="32"/>
    </row>
    <row r="760" spans="31:32" s="30" customFormat="1" ht="12.75">
      <c r="AE760" s="31"/>
      <c r="AF760" s="32"/>
    </row>
    <row r="761" spans="31:32" s="30" customFormat="1" ht="12.75">
      <c r="AE761" s="31"/>
      <c r="AF761" s="32"/>
    </row>
    <row r="762" spans="31:32" s="30" customFormat="1" ht="12.75">
      <c r="AE762" s="31"/>
      <c r="AF762" s="32"/>
    </row>
    <row r="763" spans="31:32" s="30" customFormat="1" ht="12.75">
      <c r="AE763" s="31"/>
      <c r="AF763" s="32"/>
    </row>
    <row r="764" spans="31:32" s="30" customFormat="1" ht="12.75">
      <c r="AE764" s="31"/>
      <c r="AF764" s="32"/>
    </row>
    <row r="765" spans="31:32" s="30" customFormat="1" ht="12.75">
      <c r="AE765" s="31"/>
      <c r="AF765" s="32"/>
    </row>
    <row r="766" spans="31:32" s="30" customFormat="1" ht="12.75">
      <c r="AE766" s="31"/>
      <c r="AF766" s="32"/>
    </row>
    <row r="767" spans="31:32" s="30" customFormat="1" ht="12.75">
      <c r="AE767" s="31"/>
      <c r="AF767" s="32"/>
    </row>
    <row r="768" spans="31:32" s="30" customFormat="1" ht="12.75">
      <c r="AE768" s="31"/>
      <c r="AF768" s="32"/>
    </row>
    <row r="769" spans="31:32" s="30" customFormat="1" ht="12.75">
      <c r="AE769" s="31"/>
      <c r="AF769" s="32"/>
    </row>
    <row r="770" spans="31:32" s="30" customFormat="1" ht="12.75">
      <c r="AE770" s="31"/>
      <c r="AF770" s="32"/>
    </row>
    <row r="771" spans="31:32" s="30" customFormat="1" ht="12.75">
      <c r="AE771" s="31"/>
      <c r="AF771" s="32"/>
    </row>
    <row r="772" spans="31:32" s="30" customFormat="1" ht="12.75">
      <c r="AE772" s="31"/>
      <c r="AF772" s="32"/>
    </row>
    <row r="773" spans="31:32" s="30" customFormat="1" ht="12.75">
      <c r="AE773" s="31"/>
      <c r="AF773" s="32"/>
    </row>
    <row r="774" spans="31:32" s="30" customFormat="1" ht="12.75">
      <c r="AE774" s="31"/>
      <c r="AF774" s="32"/>
    </row>
    <row r="775" spans="31:32" s="30" customFormat="1" ht="12.75">
      <c r="AE775" s="31"/>
      <c r="AF775" s="32"/>
    </row>
    <row r="776" spans="31:32" s="30" customFormat="1" ht="12.75">
      <c r="AE776" s="31"/>
      <c r="AF776" s="32"/>
    </row>
    <row r="777" spans="31:32" s="30" customFormat="1" ht="12.75">
      <c r="AE777" s="31"/>
      <c r="AF777" s="32"/>
    </row>
    <row r="778" spans="31:32" s="30" customFormat="1" ht="12.75">
      <c r="AE778" s="31"/>
      <c r="AF778" s="32"/>
    </row>
    <row r="779" spans="31:32" s="30" customFormat="1" ht="12.75">
      <c r="AE779" s="31"/>
      <c r="AF779" s="32"/>
    </row>
    <row r="780" spans="31:32" s="30" customFormat="1" ht="12.75">
      <c r="AE780" s="31"/>
      <c r="AF780" s="32"/>
    </row>
    <row r="781" spans="31:32" s="30" customFormat="1" ht="12.75">
      <c r="AE781" s="31"/>
      <c r="AF781" s="32"/>
    </row>
    <row r="782" spans="31:32" s="30" customFormat="1" ht="12.75">
      <c r="AE782" s="31"/>
      <c r="AF782" s="32"/>
    </row>
    <row r="783" spans="31:32" s="30" customFormat="1" ht="12.75">
      <c r="AE783" s="31"/>
      <c r="AF783" s="32"/>
    </row>
    <row r="784" spans="31:32" s="30" customFormat="1" ht="12.75">
      <c r="AE784" s="31"/>
      <c r="AF784" s="32"/>
    </row>
    <row r="785" spans="31:32" s="30" customFormat="1" ht="12.75">
      <c r="AE785" s="31"/>
      <c r="AF785" s="32"/>
    </row>
    <row r="786" spans="31:32" s="30" customFormat="1" ht="12.75">
      <c r="AE786" s="31"/>
      <c r="AF786" s="32"/>
    </row>
    <row r="787" spans="31:32" s="30" customFormat="1" ht="12.75">
      <c r="AE787" s="31"/>
      <c r="AF787" s="32"/>
    </row>
    <row r="788" spans="31:32" s="30" customFormat="1" ht="12.75">
      <c r="AE788" s="31"/>
      <c r="AF788" s="32"/>
    </row>
    <row r="789" spans="31:32" s="30" customFormat="1" ht="12.75">
      <c r="AE789" s="31"/>
      <c r="AF789" s="32"/>
    </row>
    <row r="790" spans="31:32" s="30" customFormat="1" ht="12.75">
      <c r="AE790" s="31"/>
      <c r="AF790" s="32"/>
    </row>
    <row r="791" spans="31:32" s="30" customFormat="1" ht="12.75">
      <c r="AE791" s="31"/>
      <c r="AF791" s="32"/>
    </row>
    <row r="792" spans="31:32" s="30" customFormat="1" ht="12.75">
      <c r="AE792" s="31"/>
      <c r="AF792" s="32"/>
    </row>
    <row r="793" spans="31:32" s="30" customFormat="1" ht="12.75">
      <c r="AE793" s="31"/>
      <c r="AF793" s="32"/>
    </row>
    <row r="794" spans="31:32" s="30" customFormat="1" ht="12.75">
      <c r="AE794" s="31"/>
      <c r="AF794" s="32"/>
    </row>
    <row r="795" spans="31:32" s="30" customFormat="1" ht="12.75">
      <c r="AE795" s="31"/>
      <c r="AF795" s="32"/>
    </row>
    <row r="796" spans="31:32" s="30" customFormat="1" ht="12.75">
      <c r="AE796" s="31"/>
      <c r="AF796" s="32"/>
    </row>
    <row r="797" spans="31:32" s="30" customFormat="1" ht="12.75">
      <c r="AE797" s="31"/>
      <c r="AF797" s="32"/>
    </row>
    <row r="798" spans="31:32" s="30" customFormat="1" ht="12.75">
      <c r="AE798" s="31"/>
      <c r="AF798" s="32"/>
    </row>
    <row r="799" spans="31:32" s="30" customFormat="1" ht="12.75">
      <c r="AE799" s="31"/>
      <c r="AF799" s="32"/>
    </row>
    <row r="800" spans="31:32" s="30" customFormat="1" ht="12.75">
      <c r="AE800" s="31"/>
      <c r="AF800" s="32"/>
    </row>
    <row r="801" spans="31:32" s="30" customFormat="1" ht="12.75">
      <c r="AE801" s="31"/>
      <c r="AF801" s="32"/>
    </row>
    <row r="802" spans="31:32" s="30" customFormat="1" ht="12.75">
      <c r="AE802" s="31"/>
      <c r="AF802" s="32"/>
    </row>
    <row r="803" spans="31:32" s="30" customFormat="1" ht="12.75">
      <c r="AE803" s="31"/>
      <c r="AF803" s="32"/>
    </row>
    <row r="804" spans="31:32" s="30" customFormat="1" ht="12.75">
      <c r="AE804" s="31"/>
      <c r="AF804" s="32"/>
    </row>
    <row r="805" spans="31:32" s="30" customFormat="1" ht="12.75">
      <c r="AE805" s="31"/>
      <c r="AF805" s="32"/>
    </row>
    <row r="806" spans="31:32" s="30" customFormat="1" ht="12.75">
      <c r="AE806" s="31"/>
      <c r="AF806" s="32"/>
    </row>
    <row r="807" spans="31:32" s="30" customFormat="1" ht="12.75">
      <c r="AE807" s="31"/>
      <c r="AF807" s="32"/>
    </row>
    <row r="808" spans="31:32" s="30" customFormat="1" ht="12.75">
      <c r="AE808" s="31"/>
      <c r="AF808" s="32"/>
    </row>
    <row r="809" spans="31:32" s="30" customFormat="1" ht="12.75">
      <c r="AE809" s="31"/>
      <c r="AF809" s="32"/>
    </row>
    <row r="810" spans="31:32" s="30" customFormat="1" ht="12.75">
      <c r="AE810" s="31"/>
      <c r="AF810" s="32"/>
    </row>
    <row r="811" spans="31:32" s="30" customFormat="1" ht="12.75">
      <c r="AE811" s="31"/>
      <c r="AF811" s="32"/>
    </row>
    <row r="812" spans="31:32" s="30" customFormat="1" ht="12.75">
      <c r="AE812" s="31"/>
      <c r="AF812" s="32"/>
    </row>
    <row r="813" spans="31:32" s="30" customFormat="1" ht="12.75">
      <c r="AE813" s="31"/>
      <c r="AF813" s="32"/>
    </row>
    <row r="814" spans="31:32" s="30" customFormat="1" ht="12.75">
      <c r="AE814" s="31"/>
      <c r="AF814" s="32"/>
    </row>
    <row r="815" spans="31:32" s="30" customFormat="1" ht="12.75">
      <c r="AE815" s="31"/>
      <c r="AF815" s="32"/>
    </row>
    <row r="816" spans="31:32" s="30" customFormat="1" ht="12.75">
      <c r="AE816" s="31"/>
      <c r="AF816" s="32"/>
    </row>
    <row r="817" spans="31:32" s="30" customFormat="1" ht="12.75">
      <c r="AE817" s="31"/>
      <c r="AF817" s="32"/>
    </row>
    <row r="818" spans="31:32" s="30" customFormat="1" ht="12.75">
      <c r="AE818" s="31"/>
      <c r="AF818" s="32"/>
    </row>
    <row r="819" spans="31:32" s="30" customFormat="1" ht="12.75">
      <c r="AE819" s="31"/>
      <c r="AF819" s="32"/>
    </row>
    <row r="820" spans="31:32" s="30" customFormat="1" ht="12.75">
      <c r="AE820" s="31"/>
      <c r="AF820" s="32"/>
    </row>
    <row r="821" spans="31:32" s="30" customFormat="1" ht="12.75">
      <c r="AE821" s="31"/>
      <c r="AF821" s="32"/>
    </row>
    <row r="822" spans="31:32" s="30" customFormat="1" ht="12.75">
      <c r="AE822" s="31"/>
      <c r="AF822" s="32"/>
    </row>
    <row r="823" spans="31:32" s="30" customFormat="1" ht="12.75">
      <c r="AE823" s="31"/>
      <c r="AF823" s="32"/>
    </row>
    <row r="824" spans="31:32" s="30" customFormat="1" ht="12.75">
      <c r="AE824" s="31"/>
      <c r="AF824" s="32"/>
    </row>
    <row r="825" spans="31:32" s="30" customFormat="1" ht="12.75">
      <c r="AE825" s="31"/>
      <c r="AF825" s="32"/>
    </row>
    <row r="826" spans="31:32" s="30" customFormat="1" ht="12.75">
      <c r="AE826" s="31"/>
      <c r="AF826" s="32"/>
    </row>
    <row r="827" spans="31:32" s="30" customFormat="1" ht="12.75">
      <c r="AE827" s="31"/>
      <c r="AF827" s="32"/>
    </row>
    <row r="828" spans="31:32" s="30" customFormat="1" ht="12.75">
      <c r="AE828" s="31"/>
      <c r="AF828" s="32"/>
    </row>
    <row r="829" spans="31:32" s="30" customFormat="1" ht="12.75">
      <c r="AE829" s="31"/>
      <c r="AF829" s="32"/>
    </row>
    <row r="830" spans="31:32" s="30" customFormat="1" ht="12.75">
      <c r="AE830" s="31"/>
      <c r="AF830" s="32"/>
    </row>
    <row r="831" spans="31:32" s="30" customFormat="1" ht="12.75">
      <c r="AE831" s="31"/>
      <c r="AF831" s="32"/>
    </row>
    <row r="832" spans="31:32" s="30" customFormat="1" ht="12.75">
      <c r="AE832" s="31"/>
      <c r="AF832" s="32"/>
    </row>
    <row r="833" spans="31:32" s="30" customFormat="1" ht="12.75">
      <c r="AE833" s="31"/>
      <c r="AF833" s="32"/>
    </row>
    <row r="834" spans="31:32" s="30" customFormat="1" ht="12.75">
      <c r="AE834" s="31"/>
      <c r="AF834" s="32"/>
    </row>
    <row r="835" spans="31:32" s="30" customFormat="1" ht="12.75">
      <c r="AE835" s="31"/>
      <c r="AF835" s="32"/>
    </row>
    <row r="836" spans="31:32" s="30" customFormat="1" ht="12.75">
      <c r="AE836" s="31"/>
      <c r="AF836" s="32"/>
    </row>
    <row r="837" spans="31:32" s="30" customFormat="1" ht="12.75">
      <c r="AE837" s="31"/>
      <c r="AF837" s="32"/>
    </row>
    <row r="838" spans="31:32" s="30" customFormat="1" ht="12.75">
      <c r="AE838" s="31"/>
      <c r="AF838" s="32"/>
    </row>
    <row r="839" spans="31:32" s="30" customFormat="1" ht="12.75">
      <c r="AE839" s="31"/>
      <c r="AF839" s="32"/>
    </row>
    <row r="840" spans="31:32" s="30" customFormat="1" ht="12.75">
      <c r="AE840" s="31"/>
      <c r="AF840" s="32"/>
    </row>
    <row r="841" spans="31:32" s="30" customFormat="1" ht="12.75">
      <c r="AE841" s="31"/>
      <c r="AF841" s="32"/>
    </row>
    <row r="842" spans="31:32" s="30" customFormat="1" ht="12.75">
      <c r="AE842" s="31"/>
      <c r="AF842" s="32"/>
    </row>
    <row r="843" spans="31:32" s="30" customFormat="1" ht="12.75">
      <c r="AE843" s="31"/>
      <c r="AF843" s="32"/>
    </row>
    <row r="844" spans="31:32" s="30" customFormat="1" ht="12.75">
      <c r="AE844" s="31"/>
      <c r="AF844" s="32"/>
    </row>
    <row r="845" spans="31:32" s="30" customFormat="1" ht="12.75">
      <c r="AE845" s="31"/>
      <c r="AF845" s="32"/>
    </row>
    <row r="846" spans="31:32" s="30" customFormat="1" ht="12.75">
      <c r="AE846" s="31"/>
      <c r="AF846" s="32"/>
    </row>
    <row r="847" spans="31:32" s="30" customFormat="1" ht="12.75">
      <c r="AE847" s="31"/>
      <c r="AF847" s="32"/>
    </row>
    <row r="848" spans="31:32" s="30" customFormat="1" ht="12.75">
      <c r="AE848" s="31"/>
      <c r="AF848" s="32"/>
    </row>
    <row r="849" spans="31:32" s="30" customFormat="1" ht="12.75">
      <c r="AE849" s="31"/>
      <c r="AF849" s="32"/>
    </row>
    <row r="850" spans="31:32" s="30" customFormat="1" ht="12.75">
      <c r="AE850" s="31"/>
      <c r="AF850" s="32"/>
    </row>
    <row r="851" spans="31:32" s="30" customFormat="1" ht="12.75">
      <c r="AE851" s="31"/>
      <c r="AF851" s="32"/>
    </row>
    <row r="852" spans="31:32" s="30" customFormat="1" ht="12.75">
      <c r="AE852" s="31"/>
      <c r="AF852" s="32"/>
    </row>
    <row r="853" spans="31:32" s="30" customFormat="1" ht="12.75">
      <c r="AE853" s="31"/>
      <c r="AF853" s="32"/>
    </row>
    <row r="854" spans="31:32" s="30" customFormat="1" ht="12.75">
      <c r="AE854" s="31"/>
      <c r="AF854" s="32"/>
    </row>
    <row r="855" spans="31:32" s="30" customFormat="1" ht="12.75">
      <c r="AE855" s="31"/>
      <c r="AF855" s="32"/>
    </row>
    <row r="856" spans="31:32" s="30" customFormat="1" ht="12.75">
      <c r="AE856" s="31"/>
      <c r="AF856" s="32"/>
    </row>
    <row r="857" spans="31:32" s="30" customFormat="1" ht="12.75">
      <c r="AE857" s="31"/>
      <c r="AF857" s="32"/>
    </row>
    <row r="858" spans="31:32" s="30" customFormat="1" ht="12.75">
      <c r="AE858" s="31"/>
      <c r="AF858" s="32"/>
    </row>
    <row r="859" spans="31:32" s="30" customFormat="1" ht="12.75">
      <c r="AE859" s="31"/>
      <c r="AF859" s="32"/>
    </row>
    <row r="860" spans="31:32" s="30" customFormat="1" ht="12.75">
      <c r="AE860" s="31"/>
      <c r="AF860" s="32"/>
    </row>
    <row r="861" spans="31:32" s="30" customFormat="1" ht="12.75">
      <c r="AE861" s="31"/>
      <c r="AF861" s="32"/>
    </row>
    <row r="862" spans="31:32" s="30" customFormat="1" ht="12.75">
      <c r="AE862" s="31"/>
      <c r="AF862" s="32"/>
    </row>
    <row r="863" spans="31:32" s="30" customFormat="1" ht="12.75">
      <c r="AE863" s="31"/>
      <c r="AF863" s="32"/>
    </row>
    <row r="864" spans="31:32" s="30" customFormat="1" ht="12.75">
      <c r="AE864" s="31"/>
      <c r="AF864" s="32"/>
    </row>
    <row r="865" spans="31:32" s="30" customFormat="1" ht="12.75">
      <c r="AE865" s="31"/>
      <c r="AF865" s="32"/>
    </row>
    <row r="866" spans="31:32" s="30" customFormat="1" ht="12.75">
      <c r="AE866" s="31"/>
      <c r="AF866" s="32"/>
    </row>
    <row r="867" spans="31:32" s="30" customFormat="1" ht="12.75">
      <c r="AE867" s="31"/>
      <c r="AF867" s="32"/>
    </row>
    <row r="868" spans="31:32" s="30" customFormat="1" ht="12.75">
      <c r="AE868" s="31"/>
      <c r="AF868" s="32"/>
    </row>
    <row r="869" spans="31:32" s="30" customFormat="1" ht="12.75">
      <c r="AE869" s="31"/>
      <c r="AF869" s="32"/>
    </row>
    <row r="870" spans="31:32" s="30" customFormat="1" ht="12.75">
      <c r="AE870" s="31"/>
      <c r="AF870" s="32"/>
    </row>
    <row r="871" spans="31:32" s="30" customFormat="1" ht="12.75">
      <c r="AE871" s="31"/>
      <c r="AF871" s="32"/>
    </row>
    <row r="872" spans="31:32" s="30" customFormat="1" ht="12.75">
      <c r="AE872" s="31"/>
      <c r="AF872" s="32"/>
    </row>
    <row r="873" spans="31:32" s="30" customFormat="1" ht="12.75">
      <c r="AE873" s="31"/>
      <c r="AF873" s="32"/>
    </row>
    <row r="874" spans="31:32" s="30" customFormat="1" ht="12.75">
      <c r="AE874" s="31"/>
      <c r="AF874" s="32"/>
    </row>
    <row r="875" spans="31:32" s="30" customFormat="1" ht="12.75">
      <c r="AE875" s="31"/>
      <c r="AF875" s="32"/>
    </row>
    <row r="876" spans="31:32" s="30" customFormat="1" ht="12.75">
      <c r="AE876" s="31"/>
      <c r="AF876" s="32"/>
    </row>
    <row r="877" spans="31:32" s="30" customFormat="1" ht="12.75">
      <c r="AE877" s="31"/>
      <c r="AF877" s="32"/>
    </row>
    <row r="878" spans="31:32" s="30" customFormat="1" ht="12.75">
      <c r="AE878" s="31"/>
      <c r="AF878" s="32"/>
    </row>
    <row r="879" spans="31:32" s="30" customFormat="1" ht="12.75">
      <c r="AE879" s="31"/>
      <c r="AF879" s="32"/>
    </row>
    <row r="880" spans="31:32" s="30" customFormat="1" ht="12.75">
      <c r="AE880" s="31"/>
      <c r="AF880" s="32"/>
    </row>
    <row r="881" spans="31:32" s="30" customFormat="1" ht="12.75">
      <c r="AE881" s="31"/>
      <c r="AF881" s="32"/>
    </row>
    <row r="882" spans="31:32" s="30" customFormat="1" ht="12.75">
      <c r="AE882" s="31"/>
      <c r="AF882" s="32"/>
    </row>
    <row r="883" spans="31:32" s="30" customFormat="1" ht="12.75">
      <c r="AE883" s="31"/>
      <c r="AF883" s="32"/>
    </row>
    <row r="884" spans="31:32" s="30" customFormat="1" ht="12.75">
      <c r="AE884" s="31"/>
      <c r="AF884" s="32"/>
    </row>
    <row r="885" spans="31:32" s="30" customFormat="1" ht="12.75">
      <c r="AE885" s="31"/>
      <c r="AF885" s="32"/>
    </row>
    <row r="886" spans="31:32" s="30" customFormat="1" ht="12.75">
      <c r="AE886" s="31"/>
      <c r="AF886" s="32"/>
    </row>
    <row r="887" spans="31:32" s="30" customFormat="1" ht="12.75">
      <c r="AE887" s="31"/>
      <c r="AF887" s="32"/>
    </row>
    <row r="888" spans="31:32" s="30" customFormat="1" ht="12.75">
      <c r="AE888" s="31"/>
      <c r="AF888" s="32"/>
    </row>
    <row r="889" spans="31:32" s="30" customFormat="1" ht="12.75">
      <c r="AE889" s="31"/>
      <c r="AF889" s="32"/>
    </row>
    <row r="890" spans="31:32" s="30" customFormat="1" ht="12.75">
      <c r="AE890" s="31"/>
      <c r="AF890" s="32"/>
    </row>
    <row r="891" spans="31:32" s="30" customFormat="1" ht="12.75">
      <c r="AE891" s="31"/>
      <c r="AF891" s="32"/>
    </row>
    <row r="892" spans="31:32" s="30" customFormat="1" ht="12.75">
      <c r="AE892" s="31"/>
      <c r="AF892" s="32"/>
    </row>
    <row r="893" spans="31:32" s="30" customFormat="1" ht="12.75">
      <c r="AE893" s="31"/>
      <c r="AF893" s="32"/>
    </row>
    <row r="894" spans="31:32" s="30" customFormat="1" ht="12.75">
      <c r="AE894" s="31"/>
      <c r="AF894" s="32"/>
    </row>
    <row r="895" spans="31:32" s="30" customFormat="1" ht="12.75">
      <c r="AE895" s="31"/>
      <c r="AF895" s="32"/>
    </row>
    <row r="896" spans="31:32" s="30" customFormat="1" ht="12.75">
      <c r="AE896" s="31"/>
      <c r="AF896" s="32"/>
    </row>
    <row r="897" spans="31:32" s="30" customFormat="1" ht="12.75">
      <c r="AE897" s="31"/>
      <c r="AF897" s="32"/>
    </row>
    <row r="898" spans="31:32" s="30" customFormat="1" ht="12.75">
      <c r="AE898" s="31"/>
      <c r="AF898" s="32"/>
    </row>
    <row r="899" spans="31:32" s="30" customFormat="1" ht="12.75">
      <c r="AE899" s="31"/>
      <c r="AF899" s="32"/>
    </row>
    <row r="900" spans="31:32" s="30" customFormat="1" ht="12.75">
      <c r="AE900" s="31"/>
      <c r="AF900" s="32"/>
    </row>
    <row r="901" spans="31:32" s="30" customFormat="1" ht="12.75">
      <c r="AE901" s="31"/>
      <c r="AF901" s="32"/>
    </row>
    <row r="902" spans="31:32" s="30" customFormat="1" ht="12.75">
      <c r="AE902" s="31"/>
      <c r="AF902" s="32"/>
    </row>
    <row r="903" spans="31:32" s="30" customFormat="1" ht="12.75">
      <c r="AE903" s="31"/>
      <c r="AF903" s="32"/>
    </row>
    <row r="904" spans="31:32" s="30" customFormat="1" ht="12.75">
      <c r="AE904" s="31"/>
      <c r="AF904" s="32"/>
    </row>
    <row r="905" spans="31:32" s="30" customFormat="1" ht="12.75">
      <c r="AE905" s="31"/>
      <c r="AF905" s="32"/>
    </row>
    <row r="906" spans="31:32" s="30" customFormat="1" ht="12.75">
      <c r="AE906" s="31"/>
      <c r="AF906" s="32"/>
    </row>
    <row r="907" spans="31:32" s="30" customFormat="1" ht="12.75">
      <c r="AE907" s="31"/>
      <c r="AF907" s="32"/>
    </row>
    <row r="908" spans="31:32" s="30" customFormat="1" ht="12.75">
      <c r="AE908" s="31"/>
      <c r="AF908" s="32"/>
    </row>
    <row r="909" spans="31:32" s="30" customFormat="1" ht="12.75">
      <c r="AE909" s="31"/>
      <c r="AF909" s="32"/>
    </row>
    <row r="910" spans="31:32" s="30" customFormat="1" ht="12.75">
      <c r="AE910" s="31"/>
      <c r="AF910" s="32"/>
    </row>
    <row r="911" spans="31:32" s="30" customFormat="1" ht="12.75">
      <c r="AE911" s="31"/>
      <c r="AF911" s="32"/>
    </row>
    <row r="912" spans="31:32" s="30" customFormat="1" ht="12.75">
      <c r="AE912" s="31"/>
      <c r="AF912" s="32"/>
    </row>
    <row r="913" spans="31:32" s="30" customFormat="1" ht="12.75">
      <c r="AE913" s="31"/>
      <c r="AF913" s="32"/>
    </row>
    <row r="914" spans="31:32" s="30" customFormat="1" ht="12.75">
      <c r="AE914" s="31"/>
      <c r="AF914" s="32"/>
    </row>
    <row r="915" spans="31:32" s="30" customFormat="1" ht="12.75">
      <c r="AE915" s="31"/>
      <c r="AF915" s="32"/>
    </row>
    <row r="916" spans="31:32" s="30" customFormat="1" ht="12.75">
      <c r="AE916" s="31"/>
      <c r="AF916" s="32"/>
    </row>
    <row r="917" spans="31:32" s="30" customFormat="1" ht="12.75">
      <c r="AE917" s="31"/>
      <c r="AF917" s="32"/>
    </row>
    <row r="918" spans="31:32" s="30" customFormat="1" ht="12.75">
      <c r="AE918" s="31"/>
      <c r="AF918" s="32"/>
    </row>
    <row r="919" spans="31:32" s="30" customFormat="1" ht="12.75">
      <c r="AE919" s="31"/>
      <c r="AF919" s="32"/>
    </row>
    <row r="920" spans="31:32" s="30" customFormat="1" ht="12.75">
      <c r="AE920" s="31"/>
      <c r="AF920" s="32"/>
    </row>
    <row r="921" spans="31:32" s="30" customFormat="1" ht="12.75">
      <c r="AE921" s="31"/>
      <c r="AF921" s="32"/>
    </row>
    <row r="922" spans="31:32" s="30" customFormat="1" ht="12.75">
      <c r="AE922" s="31"/>
      <c r="AF922" s="32"/>
    </row>
    <row r="923" spans="31:32" s="30" customFormat="1" ht="12.75">
      <c r="AE923" s="31"/>
      <c r="AF923" s="32"/>
    </row>
    <row r="924" spans="31:32" s="30" customFormat="1" ht="12.75">
      <c r="AE924" s="31"/>
      <c r="AF924" s="32"/>
    </row>
    <row r="925" spans="31:32" s="30" customFormat="1" ht="12.75">
      <c r="AE925" s="31"/>
      <c r="AF925" s="32"/>
    </row>
    <row r="926" spans="31:32" s="30" customFormat="1" ht="12.75">
      <c r="AE926" s="31"/>
      <c r="AF926" s="32"/>
    </row>
    <row r="927" spans="31:32" s="30" customFormat="1" ht="12.75">
      <c r="AE927" s="31"/>
      <c r="AF927" s="32"/>
    </row>
    <row r="928" spans="31:32" s="30" customFormat="1" ht="12.75">
      <c r="AE928" s="31"/>
      <c r="AF928" s="32"/>
    </row>
    <row r="929" spans="31:32" s="30" customFormat="1" ht="12.75">
      <c r="AE929" s="31"/>
      <c r="AF929" s="32"/>
    </row>
    <row r="930" spans="31:32" s="30" customFormat="1" ht="12.75">
      <c r="AE930" s="31"/>
      <c r="AF930" s="32"/>
    </row>
    <row r="931" spans="31:32" s="30" customFormat="1" ht="12.75">
      <c r="AE931" s="31"/>
      <c r="AF931" s="32"/>
    </row>
    <row r="932" spans="31:32" s="30" customFormat="1" ht="12.75">
      <c r="AE932" s="31"/>
      <c r="AF932" s="32"/>
    </row>
    <row r="933" spans="31:32" s="30" customFormat="1" ht="12.75">
      <c r="AE933" s="31"/>
      <c r="AF933" s="32"/>
    </row>
    <row r="934" spans="31:32" s="30" customFormat="1" ht="12.75">
      <c r="AE934" s="31"/>
      <c r="AF934" s="32"/>
    </row>
    <row r="935" spans="31:32" s="30" customFormat="1" ht="12.75">
      <c r="AE935" s="31"/>
      <c r="AF935" s="32"/>
    </row>
    <row r="936" spans="31:32" s="30" customFormat="1" ht="12.75">
      <c r="AE936" s="31"/>
      <c r="AF936" s="32"/>
    </row>
    <row r="937" spans="31:32" s="30" customFormat="1" ht="12.75">
      <c r="AE937" s="31"/>
      <c r="AF937" s="32"/>
    </row>
    <row r="938" spans="31:32" s="30" customFormat="1" ht="12.75">
      <c r="AE938" s="31"/>
      <c r="AF938" s="32"/>
    </row>
    <row r="939" spans="31:32" s="30" customFormat="1" ht="12.75">
      <c r="AE939" s="31"/>
      <c r="AF939" s="32"/>
    </row>
    <row r="940" spans="31:32" s="30" customFormat="1" ht="12.75">
      <c r="AE940" s="31"/>
      <c r="AF940" s="32"/>
    </row>
    <row r="941" spans="31:32" s="30" customFormat="1" ht="12.75">
      <c r="AE941" s="31"/>
      <c r="AF941" s="32"/>
    </row>
    <row r="942" spans="31:32" s="30" customFormat="1" ht="12.75">
      <c r="AE942" s="31"/>
      <c r="AF942" s="32"/>
    </row>
    <row r="943" spans="31:32" s="30" customFormat="1" ht="12.75">
      <c r="AE943" s="31"/>
      <c r="AF943" s="32"/>
    </row>
    <row r="944" spans="31:32" s="30" customFormat="1" ht="12.75">
      <c r="AE944" s="31"/>
      <c r="AF944" s="32"/>
    </row>
    <row r="945" spans="31:32" s="30" customFormat="1" ht="12.75">
      <c r="AE945" s="31"/>
      <c r="AF945" s="32"/>
    </row>
    <row r="946" spans="31:32" s="30" customFormat="1" ht="12.75">
      <c r="AE946" s="31"/>
      <c r="AF946" s="32"/>
    </row>
    <row r="947" spans="31:32" s="30" customFormat="1" ht="12.75">
      <c r="AE947" s="31"/>
      <c r="AF947" s="32"/>
    </row>
    <row r="948" spans="31:32" s="30" customFormat="1" ht="12.75">
      <c r="AE948" s="31"/>
      <c r="AF948" s="32"/>
    </row>
    <row r="949" spans="31:32" s="30" customFormat="1" ht="12.75">
      <c r="AE949" s="31"/>
      <c r="AF949" s="32"/>
    </row>
    <row r="950" spans="31:32" s="30" customFormat="1" ht="12.75">
      <c r="AE950" s="31"/>
      <c r="AF950" s="32"/>
    </row>
    <row r="951" spans="31:32" s="30" customFormat="1" ht="12.75">
      <c r="AE951" s="31"/>
      <c r="AF951" s="32"/>
    </row>
    <row r="952" spans="31:32" s="30" customFormat="1" ht="12.75">
      <c r="AE952" s="31"/>
      <c r="AF952" s="32"/>
    </row>
    <row r="953" spans="31:32" s="30" customFormat="1" ht="12.75">
      <c r="AE953" s="31"/>
      <c r="AF953" s="32"/>
    </row>
    <row r="954" spans="31:32" s="30" customFormat="1" ht="12.75">
      <c r="AE954" s="31"/>
      <c r="AF954" s="32"/>
    </row>
    <row r="955" spans="31:32" s="30" customFormat="1" ht="12.75">
      <c r="AE955" s="31"/>
      <c r="AF955" s="32"/>
    </row>
    <row r="956" spans="31:32" s="30" customFormat="1" ht="12.75">
      <c r="AE956" s="31"/>
      <c r="AF956" s="32"/>
    </row>
    <row r="957" spans="31:32" s="30" customFormat="1" ht="12.75">
      <c r="AE957" s="31"/>
      <c r="AF957" s="32"/>
    </row>
    <row r="958" spans="31:32" s="30" customFormat="1" ht="12.75">
      <c r="AE958" s="31"/>
      <c r="AF958" s="32"/>
    </row>
    <row r="959" spans="31:32" s="30" customFormat="1" ht="12.75">
      <c r="AE959" s="31"/>
      <c r="AF959" s="32"/>
    </row>
    <row r="960" spans="31:32" s="30" customFormat="1" ht="12.75">
      <c r="AE960" s="31"/>
      <c r="AF960" s="32"/>
    </row>
    <row r="961" spans="31:32" s="30" customFormat="1" ht="12.75">
      <c r="AE961" s="31"/>
      <c r="AF961" s="32"/>
    </row>
    <row r="962" spans="31:32" s="30" customFormat="1" ht="12.75">
      <c r="AE962" s="31"/>
      <c r="AF962" s="32"/>
    </row>
    <row r="963" spans="31:32" s="30" customFormat="1" ht="12.75">
      <c r="AE963" s="31"/>
      <c r="AF963" s="32"/>
    </row>
    <row r="964" spans="31:32" s="30" customFormat="1" ht="12.75">
      <c r="AE964" s="31"/>
      <c r="AF964" s="32"/>
    </row>
    <row r="965" spans="31:32" s="30" customFormat="1" ht="12.75">
      <c r="AE965" s="31"/>
      <c r="AF965" s="32"/>
    </row>
    <row r="966" spans="31:32" s="30" customFormat="1" ht="12.75">
      <c r="AE966" s="31"/>
      <c r="AF966" s="32"/>
    </row>
    <row r="967" spans="31:32" s="30" customFormat="1" ht="12.75">
      <c r="AE967" s="31"/>
      <c r="AF967" s="32"/>
    </row>
    <row r="968" spans="31:32" s="30" customFormat="1" ht="12.75">
      <c r="AE968" s="31"/>
      <c r="AF968" s="32"/>
    </row>
    <row r="969" spans="31:32" s="30" customFormat="1" ht="12.75">
      <c r="AE969" s="31"/>
      <c r="AF969" s="32"/>
    </row>
    <row r="970" spans="31:32" s="30" customFormat="1" ht="12.75">
      <c r="AE970" s="31"/>
      <c r="AF970" s="32"/>
    </row>
    <row r="971" spans="31:32" s="30" customFormat="1" ht="12.75">
      <c r="AE971" s="31"/>
      <c r="AF971" s="32"/>
    </row>
    <row r="972" spans="31:32" s="30" customFormat="1" ht="12.75">
      <c r="AE972" s="31"/>
      <c r="AF972" s="32"/>
    </row>
    <row r="973" spans="31:32" s="30" customFormat="1" ht="12.75">
      <c r="AE973" s="31"/>
      <c r="AF973" s="32"/>
    </row>
    <row r="974" spans="31:32" s="30" customFormat="1" ht="12.75">
      <c r="AE974" s="31"/>
      <c r="AF974" s="32"/>
    </row>
    <row r="975" spans="31:32" s="30" customFormat="1" ht="12.75">
      <c r="AE975" s="31"/>
      <c r="AF975" s="32"/>
    </row>
    <row r="976" spans="31:32" s="30" customFormat="1" ht="12.75">
      <c r="AE976" s="31"/>
      <c r="AF976" s="32"/>
    </row>
    <row r="977" spans="31:32" s="30" customFormat="1" ht="12.75">
      <c r="AE977" s="31"/>
      <c r="AF977" s="32"/>
    </row>
    <row r="978" spans="31:32" s="30" customFormat="1" ht="12.75">
      <c r="AE978" s="31"/>
      <c r="AF978" s="32"/>
    </row>
    <row r="979" spans="31:32" s="30" customFormat="1" ht="12.75">
      <c r="AE979" s="31"/>
      <c r="AF979" s="32"/>
    </row>
    <row r="980" spans="31:32" s="30" customFormat="1" ht="12.75">
      <c r="AE980" s="31"/>
      <c r="AF980" s="32"/>
    </row>
    <row r="981" spans="31:32" s="30" customFormat="1" ht="12.75">
      <c r="AE981" s="31"/>
      <c r="AF981" s="32"/>
    </row>
    <row r="982" spans="31:32" s="30" customFormat="1" ht="12.75">
      <c r="AE982" s="31"/>
      <c r="AF982" s="32"/>
    </row>
    <row r="983" spans="31:32" s="30" customFormat="1" ht="12.75">
      <c r="AE983" s="31"/>
      <c r="AF983" s="32"/>
    </row>
    <row r="984" spans="31:32" s="30" customFormat="1" ht="12.75">
      <c r="AE984" s="31"/>
      <c r="AF984" s="32"/>
    </row>
    <row r="985" spans="31:32" s="30" customFormat="1" ht="12.75">
      <c r="AE985" s="31"/>
      <c r="AF985" s="32"/>
    </row>
    <row r="986" spans="31:32" s="30" customFormat="1" ht="12.75">
      <c r="AE986" s="31"/>
      <c r="AF986" s="32"/>
    </row>
    <row r="987" spans="31:32" s="30" customFormat="1" ht="12.75">
      <c r="AE987" s="31"/>
      <c r="AF987" s="32"/>
    </row>
    <row r="988" spans="31:32" s="30" customFormat="1" ht="12.75">
      <c r="AE988" s="31"/>
      <c r="AF988" s="32"/>
    </row>
    <row r="989" spans="31:32" s="30" customFormat="1" ht="12.75">
      <c r="AE989" s="31"/>
      <c r="AF989" s="32"/>
    </row>
    <row r="990" spans="31:32" s="30" customFormat="1" ht="12.75">
      <c r="AE990" s="31"/>
      <c r="AF990" s="32"/>
    </row>
    <row r="991" spans="31:32" s="30" customFormat="1" ht="12.75">
      <c r="AE991" s="31"/>
      <c r="AF991" s="32"/>
    </row>
    <row r="992" spans="31:32" s="30" customFormat="1" ht="12.75">
      <c r="AE992" s="31"/>
      <c r="AF992" s="32"/>
    </row>
    <row r="993" spans="31:32" s="30" customFormat="1" ht="12.75">
      <c r="AE993" s="31"/>
      <c r="AF993" s="32"/>
    </row>
    <row r="994" spans="31:32" s="30" customFormat="1" ht="12.75">
      <c r="AE994" s="31"/>
      <c r="AF994" s="32"/>
    </row>
    <row r="995" spans="31:32" s="30" customFormat="1" ht="12.75">
      <c r="AE995" s="31"/>
      <c r="AF995" s="32"/>
    </row>
    <row r="996" spans="31:32" s="30" customFormat="1" ht="12.75">
      <c r="AE996" s="31"/>
      <c r="AF996" s="32"/>
    </row>
    <row r="997" spans="31:32" s="30" customFormat="1" ht="12.75">
      <c r="AE997" s="31"/>
      <c r="AF997" s="32"/>
    </row>
    <row r="998" spans="31:32" s="30" customFormat="1" ht="12.75">
      <c r="AE998" s="31"/>
      <c r="AF998" s="32"/>
    </row>
    <row r="999" spans="31:32" s="30" customFormat="1" ht="12.75">
      <c r="AE999" s="31"/>
      <c r="AF999" s="32"/>
    </row>
    <row r="1000" spans="31:32" s="30" customFormat="1" ht="12.75">
      <c r="AE1000" s="31"/>
      <c r="AF1000" s="32"/>
    </row>
    <row r="1001" spans="31:32" s="30" customFormat="1" ht="12.75">
      <c r="AE1001" s="31"/>
      <c r="AF1001" s="32"/>
    </row>
    <row r="1002" spans="31:32" s="30" customFormat="1" ht="12.75">
      <c r="AE1002" s="31"/>
      <c r="AF1002" s="32"/>
    </row>
    <row r="1003" spans="31:32" s="30" customFormat="1" ht="12.75">
      <c r="AE1003" s="31"/>
      <c r="AF1003" s="32"/>
    </row>
    <row r="1004" spans="31:32" s="30" customFormat="1" ht="12.75">
      <c r="AE1004" s="31"/>
      <c r="AF1004" s="32"/>
    </row>
    <row r="1005" spans="31:32" s="30" customFormat="1" ht="12.75">
      <c r="AE1005" s="31"/>
      <c r="AF1005" s="32"/>
    </row>
    <row r="1006" spans="31:32" s="30" customFormat="1" ht="12.75">
      <c r="AE1006" s="31"/>
      <c r="AF1006" s="32"/>
    </row>
    <row r="1007" spans="31:32" s="30" customFormat="1" ht="12.75">
      <c r="AE1007" s="31"/>
      <c r="AF1007" s="32"/>
    </row>
    <row r="1008" spans="31:32" s="30" customFormat="1" ht="12.75">
      <c r="AE1008" s="31"/>
      <c r="AF1008" s="32"/>
    </row>
    <row r="1009" spans="31:32" s="30" customFormat="1" ht="12.75">
      <c r="AE1009" s="31"/>
      <c r="AF1009" s="32"/>
    </row>
    <row r="1010" spans="31:32" s="30" customFormat="1" ht="12.75">
      <c r="AE1010" s="31"/>
      <c r="AF1010" s="32"/>
    </row>
    <row r="1011" spans="31:32" s="30" customFormat="1" ht="12.75">
      <c r="AE1011" s="31"/>
      <c r="AF1011" s="32"/>
    </row>
    <row r="1012" spans="31:32" s="30" customFormat="1" ht="12.75">
      <c r="AE1012" s="31"/>
      <c r="AF1012" s="32"/>
    </row>
    <row r="1013" spans="31:32" s="30" customFormat="1" ht="12.75">
      <c r="AE1013" s="31"/>
      <c r="AF1013" s="32"/>
    </row>
    <row r="1014" spans="31:32" s="30" customFormat="1" ht="12.75">
      <c r="AE1014" s="31"/>
      <c r="AF1014" s="32"/>
    </row>
    <row r="1015" spans="31:32" s="30" customFormat="1" ht="12.75">
      <c r="AE1015" s="31"/>
      <c r="AF1015" s="32"/>
    </row>
    <row r="1016" spans="31:32" s="30" customFormat="1" ht="12.75">
      <c r="AE1016" s="31"/>
      <c r="AF1016" s="32"/>
    </row>
    <row r="1017" spans="31:32" s="30" customFormat="1" ht="12.75">
      <c r="AE1017" s="31"/>
      <c r="AF1017" s="32"/>
    </row>
    <row r="1018" spans="31:32" s="30" customFormat="1" ht="12.75">
      <c r="AE1018" s="31"/>
      <c r="AF1018" s="32"/>
    </row>
    <row r="1019" spans="31:32" s="30" customFormat="1" ht="12.75">
      <c r="AE1019" s="31"/>
      <c r="AF1019" s="32"/>
    </row>
    <row r="1020" spans="31:32" s="30" customFormat="1" ht="12.75">
      <c r="AE1020" s="31"/>
      <c r="AF1020" s="32"/>
    </row>
    <row r="1021" spans="31:32" s="30" customFormat="1" ht="12.75">
      <c r="AE1021" s="31"/>
      <c r="AF1021" s="32"/>
    </row>
    <row r="1022" spans="31:32" s="30" customFormat="1" ht="12.75">
      <c r="AE1022" s="31"/>
      <c r="AF1022" s="32"/>
    </row>
    <row r="1023" spans="31:32" s="30" customFormat="1" ht="12.75">
      <c r="AE1023" s="31"/>
      <c r="AF1023" s="32"/>
    </row>
    <row r="1024" spans="31:32" s="30" customFormat="1" ht="12.75">
      <c r="AE1024" s="31"/>
      <c r="AF1024" s="32"/>
    </row>
    <row r="1025" spans="31:32" s="30" customFormat="1" ht="12.75">
      <c r="AE1025" s="31"/>
      <c r="AF1025" s="32"/>
    </row>
    <row r="1026" spans="31:32" s="30" customFormat="1" ht="12.75">
      <c r="AE1026" s="31"/>
      <c r="AF1026" s="32"/>
    </row>
    <row r="1027" spans="31:32" s="30" customFormat="1" ht="12.75">
      <c r="AE1027" s="31"/>
      <c r="AF1027" s="32"/>
    </row>
    <row r="1028" spans="31:32" s="30" customFormat="1" ht="12.75">
      <c r="AE1028" s="31"/>
      <c r="AF1028" s="32"/>
    </row>
    <row r="1029" spans="31:32" s="30" customFormat="1" ht="12.75">
      <c r="AE1029" s="31"/>
      <c r="AF1029" s="32"/>
    </row>
    <row r="1030" spans="31:32" s="30" customFormat="1" ht="12.75">
      <c r="AE1030" s="31"/>
      <c r="AF1030" s="32"/>
    </row>
    <row r="1031" spans="31:32" s="30" customFormat="1" ht="12.75">
      <c r="AE1031" s="31"/>
      <c r="AF1031" s="32"/>
    </row>
    <row r="1032" spans="31:32" s="30" customFormat="1" ht="12.75">
      <c r="AE1032" s="31"/>
      <c r="AF1032" s="32"/>
    </row>
    <row r="1033" spans="31:32" s="30" customFormat="1" ht="12.75">
      <c r="AE1033" s="31"/>
      <c r="AF1033" s="32"/>
    </row>
    <row r="1034" spans="31:32" s="30" customFormat="1" ht="12.75">
      <c r="AE1034" s="31"/>
      <c r="AF1034" s="32"/>
    </row>
    <row r="1035" spans="31:32" s="30" customFormat="1" ht="12.75">
      <c r="AE1035" s="31"/>
      <c r="AF1035" s="32"/>
    </row>
    <row r="1036" spans="31:32" s="30" customFormat="1" ht="12.75">
      <c r="AE1036" s="31"/>
      <c r="AF1036" s="32"/>
    </row>
    <row r="1037" spans="31:32" s="30" customFormat="1" ht="12.75">
      <c r="AE1037" s="31"/>
      <c r="AF1037" s="32"/>
    </row>
    <row r="1038" spans="31:32" s="30" customFormat="1" ht="12.75">
      <c r="AE1038" s="31"/>
      <c r="AF1038" s="32"/>
    </row>
    <row r="1039" spans="31:32" s="30" customFormat="1" ht="12.75">
      <c r="AE1039" s="31"/>
      <c r="AF1039" s="32"/>
    </row>
    <row r="1040" spans="31:32" s="30" customFormat="1" ht="12.75">
      <c r="AE1040" s="31"/>
      <c r="AF1040" s="32"/>
    </row>
    <row r="1041" spans="31:32" s="30" customFormat="1" ht="12.75">
      <c r="AE1041" s="31"/>
      <c r="AF1041" s="32"/>
    </row>
    <row r="1042" spans="31:32" s="30" customFormat="1" ht="12.75">
      <c r="AE1042" s="31"/>
      <c r="AF1042" s="32"/>
    </row>
    <row r="1043" spans="31:32" s="30" customFormat="1" ht="12.75">
      <c r="AE1043" s="31"/>
      <c r="AF1043" s="32"/>
    </row>
    <row r="1044" spans="31:32" s="30" customFormat="1" ht="12.75">
      <c r="AE1044" s="31"/>
      <c r="AF1044" s="32"/>
    </row>
    <row r="1045" spans="31:32" s="30" customFormat="1" ht="12.75">
      <c r="AE1045" s="31"/>
      <c r="AF1045" s="32"/>
    </row>
    <row r="1046" spans="31:32" s="30" customFormat="1" ht="12.75">
      <c r="AE1046" s="31"/>
      <c r="AF1046" s="32"/>
    </row>
    <row r="1047" spans="31:32" s="30" customFormat="1" ht="12.75">
      <c r="AE1047" s="31"/>
      <c r="AF1047" s="32"/>
    </row>
    <row r="1048" spans="31:32" s="30" customFormat="1" ht="12.75">
      <c r="AE1048" s="31"/>
      <c r="AF1048" s="32"/>
    </row>
    <row r="1049" spans="31:32" s="30" customFormat="1" ht="12.75">
      <c r="AE1049" s="31"/>
      <c r="AF1049" s="32"/>
    </row>
    <row r="1050" spans="31:32" s="30" customFormat="1" ht="12.75">
      <c r="AE1050" s="31"/>
      <c r="AF1050" s="32"/>
    </row>
    <row r="1051" spans="31:32" s="30" customFormat="1" ht="12.75">
      <c r="AE1051" s="31"/>
      <c r="AF1051" s="32"/>
    </row>
    <row r="1052" spans="31:32" s="30" customFormat="1" ht="12.75">
      <c r="AE1052" s="31"/>
      <c r="AF1052" s="32"/>
    </row>
    <row r="1053" spans="31:32" s="30" customFormat="1" ht="12.75">
      <c r="AE1053" s="31"/>
      <c r="AF1053" s="32"/>
    </row>
    <row r="1054" spans="31:32" s="30" customFormat="1" ht="12.75">
      <c r="AE1054" s="31"/>
      <c r="AF1054" s="32"/>
    </row>
    <row r="1055" spans="31:32" s="30" customFormat="1" ht="12.75">
      <c r="AE1055" s="31"/>
      <c r="AF1055" s="32"/>
    </row>
    <row r="1056" spans="31:32" s="30" customFormat="1" ht="12.75">
      <c r="AE1056" s="31"/>
      <c r="AF1056" s="32"/>
    </row>
    <row r="1057" spans="31:32" s="30" customFormat="1" ht="12.75">
      <c r="AE1057" s="31"/>
      <c r="AF1057" s="32"/>
    </row>
    <row r="1058" spans="31:32" s="30" customFormat="1" ht="12.75">
      <c r="AE1058" s="31"/>
      <c r="AF1058" s="32"/>
    </row>
    <row r="1059" spans="31:32" s="30" customFormat="1" ht="12.75">
      <c r="AE1059" s="31"/>
      <c r="AF1059" s="32"/>
    </row>
    <row r="1060" spans="31:32" s="30" customFormat="1" ht="12.75">
      <c r="AE1060" s="31"/>
      <c r="AF1060" s="32"/>
    </row>
    <row r="1061" spans="31:32" s="30" customFormat="1" ht="12.75">
      <c r="AE1061" s="31"/>
      <c r="AF1061" s="32"/>
    </row>
    <row r="1062" spans="31:32" s="30" customFormat="1" ht="12.75">
      <c r="AE1062" s="31"/>
      <c r="AF1062" s="32"/>
    </row>
    <row r="1063" spans="31:32" s="30" customFormat="1" ht="12.75">
      <c r="AE1063" s="31"/>
      <c r="AF1063" s="32"/>
    </row>
    <row r="1064" spans="31:32" s="30" customFormat="1" ht="12.75">
      <c r="AE1064" s="31"/>
      <c r="AF1064" s="32"/>
    </row>
    <row r="1065" spans="31:32" s="30" customFormat="1" ht="12.75">
      <c r="AE1065" s="31"/>
      <c r="AF1065" s="32"/>
    </row>
    <row r="1066" spans="31:32" s="30" customFormat="1" ht="12.75">
      <c r="AE1066" s="31"/>
      <c r="AF1066" s="32"/>
    </row>
    <row r="1067" spans="31:32" s="30" customFormat="1" ht="12.75">
      <c r="AE1067" s="31"/>
      <c r="AF1067" s="32"/>
    </row>
    <row r="1068" spans="31:32" s="30" customFormat="1" ht="12.75">
      <c r="AE1068" s="31"/>
      <c r="AF1068" s="32"/>
    </row>
    <row r="1069" spans="31:32" s="30" customFormat="1" ht="12.75">
      <c r="AE1069" s="31"/>
      <c r="AF1069" s="32"/>
    </row>
    <row r="1070" spans="31:32" s="30" customFormat="1" ht="12.75">
      <c r="AE1070" s="31"/>
      <c r="AF1070" s="32"/>
    </row>
    <row r="1071" spans="31:32" s="30" customFormat="1" ht="12.75">
      <c r="AE1071" s="31"/>
      <c r="AF1071" s="32"/>
    </row>
    <row r="1072" spans="31:32" s="30" customFormat="1" ht="12.75">
      <c r="AE1072" s="31"/>
      <c r="AF1072" s="32"/>
    </row>
    <row r="1073" spans="31:32" s="30" customFormat="1" ht="12.75">
      <c r="AE1073" s="31"/>
      <c r="AF1073" s="32"/>
    </row>
    <row r="1074" spans="31:32" s="30" customFormat="1" ht="12.75">
      <c r="AE1074" s="31"/>
      <c r="AF1074" s="32"/>
    </row>
    <row r="1075" spans="31:32" s="30" customFormat="1" ht="12.75">
      <c r="AE1075" s="31"/>
      <c r="AF1075" s="32"/>
    </row>
    <row r="1076" spans="31:32" s="30" customFormat="1" ht="12.75">
      <c r="AE1076" s="31"/>
      <c r="AF1076" s="32"/>
    </row>
    <row r="1077" spans="31:32" s="30" customFormat="1" ht="12.75">
      <c r="AE1077" s="31"/>
      <c r="AF1077" s="32"/>
    </row>
    <row r="1078" spans="31:32" s="30" customFormat="1" ht="12.75">
      <c r="AE1078" s="31"/>
      <c r="AF1078" s="32"/>
    </row>
    <row r="1079" spans="31:32" s="30" customFormat="1" ht="12.75">
      <c r="AE1079" s="31"/>
      <c r="AF1079" s="32"/>
    </row>
    <row r="1080" spans="31:32" s="30" customFormat="1" ht="12.75">
      <c r="AE1080" s="31"/>
      <c r="AF1080" s="32"/>
    </row>
    <row r="1081" spans="31:32" s="30" customFormat="1" ht="12.75">
      <c r="AE1081" s="31"/>
      <c r="AF1081" s="32"/>
    </row>
    <row r="1082" spans="31:32" s="30" customFormat="1" ht="12.75">
      <c r="AE1082" s="31"/>
      <c r="AF1082" s="32"/>
    </row>
    <row r="1083" spans="31:32" s="30" customFormat="1" ht="12.75">
      <c r="AE1083" s="31"/>
      <c r="AF1083" s="32"/>
    </row>
    <row r="1084" spans="31:32" s="30" customFormat="1" ht="12.75">
      <c r="AE1084" s="31"/>
      <c r="AF1084" s="32"/>
    </row>
    <row r="1085" spans="31:32" s="30" customFormat="1" ht="12.75">
      <c r="AE1085" s="31"/>
      <c r="AF1085" s="32"/>
    </row>
    <row r="1086" spans="31:32" s="30" customFormat="1" ht="12.75">
      <c r="AE1086" s="31"/>
      <c r="AF1086" s="32"/>
    </row>
    <row r="1087" spans="31:32" s="30" customFormat="1" ht="12.75">
      <c r="AE1087" s="31"/>
      <c r="AF1087" s="32"/>
    </row>
    <row r="1088" spans="31:32" s="30" customFormat="1" ht="12.75">
      <c r="AE1088" s="31"/>
      <c r="AF1088" s="32"/>
    </row>
    <row r="1089" spans="31:32" s="30" customFormat="1" ht="12.75">
      <c r="AE1089" s="31"/>
      <c r="AF1089" s="32"/>
    </row>
    <row r="1090" spans="31:32" s="30" customFormat="1" ht="12.75">
      <c r="AE1090" s="31"/>
      <c r="AF1090" s="32"/>
    </row>
    <row r="1091" spans="31:32" s="30" customFormat="1" ht="12.75">
      <c r="AE1091" s="31"/>
      <c r="AF1091" s="32"/>
    </row>
    <row r="1092" spans="31:32" s="30" customFormat="1" ht="12.75">
      <c r="AE1092" s="31"/>
      <c r="AF1092" s="32"/>
    </row>
    <row r="1093" spans="31:32" s="30" customFormat="1" ht="12.75">
      <c r="AE1093" s="31"/>
      <c r="AF1093" s="32"/>
    </row>
    <row r="1094" spans="31:32" s="30" customFormat="1" ht="12.75">
      <c r="AE1094" s="31"/>
      <c r="AF1094" s="32"/>
    </row>
    <row r="1095" spans="31:32" s="30" customFormat="1" ht="12.75">
      <c r="AE1095" s="31"/>
      <c r="AF1095" s="32"/>
    </row>
    <row r="1096" spans="31:32" s="30" customFormat="1" ht="12.75">
      <c r="AE1096" s="31"/>
      <c r="AF1096" s="32"/>
    </row>
    <row r="1097" spans="31:32" s="30" customFormat="1" ht="12.75">
      <c r="AE1097" s="31"/>
      <c r="AF1097" s="32"/>
    </row>
    <row r="1098" spans="31:32" s="30" customFormat="1" ht="12.75">
      <c r="AE1098" s="31"/>
      <c r="AF1098" s="32"/>
    </row>
    <row r="1099" spans="31:32" s="30" customFormat="1" ht="12.75">
      <c r="AE1099" s="31"/>
      <c r="AF1099" s="32"/>
    </row>
    <row r="1100" spans="31:32" s="30" customFormat="1" ht="12.75">
      <c r="AE1100" s="31"/>
      <c r="AF1100" s="32"/>
    </row>
    <row r="1101" spans="31:32" s="30" customFormat="1" ht="12.75">
      <c r="AE1101" s="31"/>
      <c r="AF1101" s="32"/>
    </row>
    <row r="1102" spans="31:32" s="30" customFormat="1" ht="12.75">
      <c r="AE1102" s="31"/>
      <c r="AF1102" s="32"/>
    </row>
    <row r="1103" spans="31:32" s="30" customFormat="1" ht="12.75">
      <c r="AE1103" s="31"/>
      <c r="AF1103" s="32"/>
    </row>
    <row r="1104" spans="31:32" s="30" customFormat="1" ht="12.75">
      <c r="AE1104" s="31"/>
      <c r="AF1104" s="32"/>
    </row>
    <row r="1105" spans="31:32" s="30" customFormat="1" ht="12.75">
      <c r="AE1105" s="31"/>
      <c r="AF1105" s="32"/>
    </row>
    <row r="1106" spans="31:32" s="30" customFormat="1" ht="12.75">
      <c r="AE1106" s="31"/>
      <c r="AF1106" s="32"/>
    </row>
    <row r="1107" spans="31:32" s="30" customFormat="1" ht="12.75">
      <c r="AE1107" s="31"/>
      <c r="AF1107" s="32"/>
    </row>
    <row r="1108" spans="31:32" s="30" customFormat="1" ht="12.75">
      <c r="AE1108" s="31"/>
      <c r="AF1108" s="32"/>
    </row>
    <row r="1109" spans="31:32" s="30" customFormat="1" ht="12.75">
      <c r="AE1109" s="31"/>
      <c r="AF1109" s="32"/>
    </row>
    <row r="1110" spans="31:32" s="30" customFormat="1" ht="12.75">
      <c r="AE1110" s="31"/>
      <c r="AF1110" s="32"/>
    </row>
    <row r="1111" spans="31:32" s="30" customFormat="1" ht="12.75">
      <c r="AE1111" s="31"/>
      <c r="AF1111" s="32"/>
    </row>
    <row r="1112" spans="31:32" s="30" customFormat="1" ht="12.75">
      <c r="AE1112" s="31"/>
      <c r="AF1112" s="32"/>
    </row>
    <row r="1113" spans="31:32" s="30" customFormat="1" ht="12.75">
      <c r="AE1113" s="31"/>
      <c r="AF1113" s="32"/>
    </row>
    <row r="1114" spans="31:32" s="30" customFormat="1" ht="12.75">
      <c r="AE1114" s="31"/>
      <c r="AF1114" s="32"/>
    </row>
    <row r="1115" spans="31:32" s="30" customFormat="1" ht="12.75">
      <c r="AE1115" s="31"/>
      <c r="AF1115" s="32"/>
    </row>
    <row r="1116" spans="31:32" s="30" customFormat="1" ht="12.75">
      <c r="AE1116" s="31"/>
      <c r="AF1116" s="32"/>
    </row>
    <row r="1117" spans="31:32" s="30" customFormat="1" ht="12.75">
      <c r="AE1117" s="31"/>
      <c r="AF1117" s="32"/>
    </row>
    <row r="1118" spans="31:32" s="30" customFormat="1" ht="12.75">
      <c r="AE1118" s="31"/>
      <c r="AF1118" s="32"/>
    </row>
    <row r="1119" spans="31:32" s="30" customFormat="1" ht="12.75">
      <c r="AE1119" s="31"/>
      <c r="AF1119" s="32"/>
    </row>
    <row r="1120" spans="31:32" s="30" customFormat="1" ht="12.75">
      <c r="AE1120" s="31"/>
      <c r="AF1120" s="32"/>
    </row>
    <row r="1121" spans="31:32" s="30" customFormat="1" ht="12.75">
      <c r="AE1121" s="31"/>
      <c r="AF1121" s="32"/>
    </row>
    <row r="1122" spans="31:32" s="30" customFormat="1" ht="12.75">
      <c r="AE1122" s="31"/>
      <c r="AF1122" s="32"/>
    </row>
    <row r="1123" spans="31:32" s="30" customFormat="1" ht="12.75">
      <c r="AE1123" s="31"/>
      <c r="AF1123" s="32"/>
    </row>
    <row r="1124" spans="31:32" s="30" customFormat="1" ht="12.75">
      <c r="AE1124" s="31"/>
      <c r="AF1124" s="32"/>
    </row>
    <row r="1125" spans="31:32" s="30" customFormat="1" ht="12.75">
      <c r="AE1125" s="31"/>
      <c r="AF1125" s="32"/>
    </row>
    <row r="1126" spans="31:32" s="30" customFormat="1" ht="12.75">
      <c r="AE1126" s="31"/>
      <c r="AF1126" s="32"/>
    </row>
    <row r="1127" spans="31:32" s="30" customFormat="1" ht="12.75">
      <c r="AE1127" s="31"/>
      <c r="AF1127" s="32"/>
    </row>
    <row r="1128" spans="31:32" s="30" customFormat="1" ht="12.75">
      <c r="AE1128" s="31"/>
      <c r="AF1128" s="32"/>
    </row>
    <row r="1129" spans="31:32" s="30" customFormat="1" ht="12.75">
      <c r="AE1129" s="31"/>
      <c r="AF1129" s="32"/>
    </row>
    <row r="1130" spans="31:32" s="30" customFormat="1" ht="12.75">
      <c r="AE1130" s="31"/>
      <c r="AF1130" s="32"/>
    </row>
    <row r="1131" spans="31:32" s="30" customFormat="1" ht="12.75">
      <c r="AE1131" s="31"/>
      <c r="AF1131" s="32"/>
    </row>
    <row r="1132" spans="31:32" s="30" customFormat="1" ht="12.75">
      <c r="AE1132" s="31"/>
      <c r="AF1132" s="32"/>
    </row>
    <row r="1133" spans="31:32" s="30" customFormat="1" ht="12.75">
      <c r="AE1133" s="31"/>
      <c r="AF1133" s="32"/>
    </row>
    <row r="1134" spans="31:32" s="30" customFormat="1" ht="12.75">
      <c r="AE1134" s="31"/>
      <c r="AF1134" s="32"/>
    </row>
    <row r="1135" spans="31:32" s="30" customFormat="1" ht="12.75">
      <c r="AE1135" s="31"/>
      <c r="AF1135" s="32"/>
    </row>
    <row r="1136" spans="31:32" s="30" customFormat="1" ht="12.75">
      <c r="AE1136" s="31"/>
      <c r="AF1136" s="32"/>
    </row>
    <row r="1137" spans="31:32" s="30" customFormat="1" ht="12.75">
      <c r="AE1137" s="31"/>
      <c r="AF1137" s="32"/>
    </row>
    <row r="1138" spans="31:32" s="30" customFormat="1" ht="12.75">
      <c r="AE1138" s="31"/>
      <c r="AF1138" s="32"/>
    </row>
    <row r="1139" spans="31:32" s="30" customFormat="1" ht="12.75">
      <c r="AE1139" s="31"/>
      <c r="AF1139" s="32"/>
    </row>
    <row r="1140" spans="31:32" s="30" customFormat="1" ht="12.75">
      <c r="AE1140" s="31"/>
      <c r="AF1140" s="32"/>
    </row>
    <row r="1141" spans="31:32" s="30" customFormat="1" ht="12.75">
      <c r="AE1141" s="31"/>
      <c r="AF1141" s="32"/>
    </row>
    <row r="1142" spans="31:32" s="30" customFormat="1" ht="12.75">
      <c r="AE1142" s="31"/>
      <c r="AF1142" s="32"/>
    </row>
    <row r="1143" spans="31:32" s="30" customFormat="1" ht="12.75">
      <c r="AE1143" s="31"/>
      <c r="AF1143" s="32"/>
    </row>
    <row r="1144" spans="31:32" s="30" customFormat="1" ht="12.75">
      <c r="AE1144" s="31"/>
      <c r="AF1144" s="32"/>
    </row>
    <row r="1145" spans="31:32" s="30" customFormat="1" ht="12.75">
      <c r="AE1145" s="31"/>
      <c r="AF1145" s="32"/>
    </row>
    <row r="1146" spans="31:32" s="30" customFormat="1" ht="12.75">
      <c r="AE1146" s="31"/>
      <c r="AF1146" s="32"/>
    </row>
    <row r="1147" spans="31:32" s="30" customFormat="1" ht="12.75">
      <c r="AE1147" s="31"/>
      <c r="AF1147" s="32"/>
    </row>
    <row r="1148" spans="31:32" s="30" customFormat="1" ht="12.75">
      <c r="AE1148" s="31"/>
      <c r="AF1148" s="32"/>
    </row>
    <row r="1149" spans="31:32" s="30" customFormat="1" ht="12.75">
      <c r="AE1149" s="31"/>
      <c r="AF1149" s="32"/>
    </row>
    <row r="1150" spans="31:32" s="30" customFormat="1" ht="12.75">
      <c r="AE1150" s="31"/>
      <c r="AF1150" s="32"/>
    </row>
    <row r="1151" spans="31:32" s="30" customFormat="1" ht="12.75">
      <c r="AE1151" s="31"/>
      <c r="AF1151" s="32"/>
    </row>
    <row r="1152" spans="31:32" s="30" customFormat="1" ht="12.75">
      <c r="AE1152" s="31"/>
      <c r="AF1152" s="32"/>
    </row>
    <row r="1153" spans="31:32" s="30" customFormat="1" ht="12.75">
      <c r="AE1153" s="31"/>
      <c r="AF1153" s="32"/>
    </row>
    <row r="1154" spans="31:32" s="30" customFormat="1" ht="12.75">
      <c r="AE1154" s="31"/>
      <c r="AF1154" s="32"/>
    </row>
    <row r="1155" spans="31:32" s="30" customFormat="1" ht="12.75">
      <c r="AE1155" s="31"/>
      <c r="AF1155" s="32"/>
    </row>
    <row r="1156" spans="31:32" s="30" customFormat="1" ht="12.75">
      <c r="AE1156" s="31"/>
      <c r="AF1156" s="32"/>
    </row>
    <row r="1157" spans="31:32" s="30" customFormat="1" ht="12.75">
      <c r="AE1157" s="31"/>
      <c r="AF1157" s="32"/>
    </row>
    <row r="1158" spans="31:32" s="30" customFormat="1" ht="12.75">
      <c r="AE1158" s="31"/>
      <c r="AF1158" s="32"/>
    </row>
    <row r="1159" spans="31:32" s="30" customFormat="1" ht="12.75">
      <c r="AE1159" s="31"/>
      <c r="AF1159" s="32"/>
    </row>
    <row r="1160" spans="31:32" s="30" customFormat="1" ht="12.75">
      <c r="AE1160" s="31"/>
      <c r="AF1160" s="32"/>
    </row>
    <row r="1161" spans="31:32" s="30" customFormat="1" ht="12.75">
      <c r="AE1161" s="31"/>
      <c r="AF1161" s="32"/>
    </row>
    <row r="1162" spans="31:32" s="30" customFormat="1" ht="12.75">
      <c r="AE1162" s="31"/>
      <c r="AF1162" s="32"/>
    </row>
    <row r="1163" spans="31:32" s="30" customFormat="1" ht="12.75">
      <c r="AE1163" s="31"/>
      <c r="AF1163" s="32"/>
    </row>
    <row r="1164" spans="31:32" s="30" customFormat="1" ht="12.75">
      <c r="AE1164" s="31"/>
      <c r="AF1164" s="32"/>
    </row>
    <row r="1165" spans="31:32" s="30" customFormat="1" ht="12.75">
      <c r="AE1165" s="31"/>
      <c r="AF1165" s="32"/>
    </row>
    <row r="1166" spans="31:32" s="30" customFormat="1" ht="12.75">
      <c r="AE1166" s="31"/>
      <c r="AF1166" s="32"/>
    </row>
    <row r="1167" spans="31:32" s="30" customFormat="1" ht="12.75">
      <c r="AE1167" s="31"/>
      <c r="AF1167" s="32"/>
    </row>
    <row r="1168" spans="31:32" s="30" customFormat="1" ht="12.75">
      <c r="AE1168" s="31"/>
      <c r="AF1168" s="32"/>
    </row>
    <row r="1169" spans="31:32" s="30" customFormat="1" ht="12.75">
      <c r="AE1169" s="31"/>
      <c r="AF1169" s="32"/>
    </row>
    <row r="1170" spans="31:32" s="30" customFormat="1" ht="12.75">
      <c r="AE1170" s="31"/>
      <c r="AF1170" s="32"/>
    </row>
    <row r="1171" spans="31:32" s="30" customFormat="1" ht="12.75">
      <c r="AE1171" s="31"/>
      <c r="AF1171" s="32"/>
    </row>
    <row r="1172" spans="31:32" s="30" customFormat="1" ht="12.75">
      <c r="AE1172" s="31"/>
      <c r="AF1172" s="32"/>
    </row>
    <row r="1173" spans="31:32" s="30" customFormat="1" ht="12.75">
      <c r="AE1173" s="31"/>
      <c r="AF1173" s="32"/>
    </row>
    <row r="1174" spans="31:32" s="30" customFormat="1" ht="12.75">
      <c r="AE1174" s="31"/>
      <c r="AF1174" s="32"/>
    </row>
    <row r="1175" spans="31:32" s="30" customFormat="1" ht="12.75">
      <c r="AE1175" s="31"/>
      <c r="AF1175" s="32"/>
    </row>
    <row r="1176" spans="31:32" s="30" customFormat="1" ht="12.75">
      <c r="AE1176" s="31"/>
      <c r="AF1176" s="32"/>
    </row>
    <row r="1177" spans="31:32" s="30" customFormat="1" ht="12.75">
      <c r="AE1177" s="31"/>
      <c r="AF1177" s="32"/>
    </row>
    <row r="1178" spans="31:32" s="30" customFormat="1" ht="12.75">
      <c r="AE1178" s="31"/>
      <c r="AF1178" s="32"/>
    </row>
    <row r="1179" spans="31:32" s="30" customFormat="1" ht="12.75">
      <c r="AE1179" s="31"/>
      <c r="AF1179" s="32"/>
    </row>
    <row r="1180" spans="31:32" s="30" customFormat="1" ht="12.75">
      <c r="AE1180" s="31"/>
      <c r="AF1180" s="32"/>
    </row>
    <row r="1181" spans="31:32" s="30" customFormat="1" ht="12.75">
      <c r="AE1181" s="31"/>
      <c r="AF1181" s="32"/>
    </row>
    <row r="1182" spans="31:32" s="30" customFormat="1" ht="12.75">
      <c r="AE1182" s="31"/>
      <c r="AF1182" s="32"/>
    </row>
    <row r="1183" spans="31:32" s="30" customFormat="1" ht="12.75">
      <c r="AE1183" s="31"/>
      <c r="AF1183" s="32"/>
    </row>
    <row r="1184" spans="31:32" s="30" customFormat="1" ht="12.75">
      <c r="AE1184" s="31"/>
      <c r="AF1184" s="32"/>
    </row>
    <row r="1185" spans="31:32" s="30" customFormat="1" ht="12.75">
      <c r="AE1185" s="31"/>
      <c r="AF1185" s="32"/>
    </row>
    <row r="1186" spans="31:32" s="30" customFormat="1" ht="12.75">
      <c r="AE1186" s="31"/>
      <c r="AF1186" s="32"/>
    </row>
    <row r="1187" spans="31:32" s="30" customFormat="1" ht="12.75">
      <c r="AE1187" s="31"/>
      <c r="AF1187" s="32"/>
    </row>
    <row r="1188" spans="31:32" s="30" customFormat="1" ht="12.75">
      <c r="AE1188" s="31"/>
      <c r="AF1188" s="32"/>
    </row>
    <row r="1189" spans="31:32" s="30" customFormat="1" ht="12.75">
      <c r="AE1189" s="31"/>
      <c r="AF1189" s="32"/>
    </row>
    <row r="1190" spans="31:32" s="30" customFormat="1" ht="12.75">
      <c r="AE1190" s="31"/>
      <c r="AF1190" s="32"/>
    </row>
    <row r="1191" spans="31:32" s="30" customFormat="1" ht="12.75">
      <c r="AE1191" s="31"/>
      <c r="AF1191" s="32"/>
    </row>
    <row r="1192" spans="31:32" s="30" customFormat="1" ht="12.75">
      <c r="AE1192" s="31"/>
      <c r="AF1192" s="32"/>
    </row>
    <row r="1193" spans="31:32" s="30" customFormat="1" ht="12.75">
      <c r="AE1193" s="31"/>
      <c r="AF1193" s="32"/>
    </row>
    <row r="1194" spans="31:32" s="30" customFormat="1" ht="12.75">
      <c r="AE1194" s="31"/>
      <c r="AF1194" s="32"/>
    </row>
    <row r="1195" spans="31:32" s="30" customFormat="1" ht="12.75">
      <c r="AE1195" s="31"/>
      <c r="AF1195" s="32"/>
    </row>
    <row r="1196" spans="31:32" s="30" customFormat="1" ht="12.75">
      <c r="AE1196" s="31"/>
      <c r="AF1196" s="32"/>
    </row>
    <row r="1197" spans="31:32" s="30" customFormat="1" ht="12.75">
      <c r="AE1197" s="31"/>
      <c r="AF1197" s="32"/>
    </row>
    <row r="1198" spans="31:32" s="30" customFormat="1" ht="12.75">
      <c r="AE1198" s="31"/>
      <c r="AF1198" s="32"/>
    </row>
    <row r="1199" spans="31:32" s="30" customFormat="1" ht="12.75">
      <c r="AE1199" s="31"/>
      <c r="AF1199" s="32"/>
    </row>
    <row r="1200" spans="31:32" s="30" customFormat="1" ht="12.75">
      <c r="AE1200" s="31"/>
      <c r="AF1200" s="32"/>
    </row>
    <row r="1201" spans="31:32" s="30" customFormat="1" ht="12.75">
      <c r="AE1201" s="31"/>
      <c r="AF1201" s="32"/>
    </row>
    <row r="1202" spans="31:32" s="30" customFormat="1" ht="12.75">
      <c r="AE1202" s="31"/>
      <c r="AF1202" s="32"/>
    </row>
    <row r="1203" spans="31:32" s="30" customFormat="1" ht="12.75">
      <c r="AE1203" s="31"/>
      <c r="AF1203" s="32"/>
    </row>
    <row r="1204" spans="31:32" s="30" customFormat="1" ht="12.75">
      <c r="AE1204" s="31"/>
      <c r="AF1204" s="32"/>
    </row>
    <row r="1205" spans="31:32" s="30" customFormat="1" ht="12.75">
      <c r="AE1205" s="31"/>
      <c r="AF1205" s="32"/>
    </row>
    <row r="1206" spans="31:32" s="30" customFormat="1" ht="12.75">
      <c r="AE1206" s="31"/>
      <c r="AF1206" s="32"/>
    </row>
    <row r="1207" spans="31:32" s="30" customFormat="1" ht="12.75">
      <c r="AE1207" s="31"/>
      <c r="AF1207" s="32"/>
    </row>
    <row r="1208" spans="31:32" s="30" customFormat="1" ht="12.75">
      <c r="AE1208" s="31"/>
      <c r="AF1208" s="32"/>
    </row>
    <row r="1209" spans="31:32" s="30" customFormat="1" ht="12.75">
      <c r="AE1209" s="31"/>
      <c r="AF1209" s="32"/>
    </row>
    <row r="1210" spans="31:32" s="30" customFormat="1" ht="12.75">
      <c r="AE1210" s="31"/>
      <c r="AF1210" s="32"/>
    </row>
    <row r="1211" spans="31:32" s="30" customFormat="1" ht="12.75">
      <c r="AE1211" s="31"/>
      <c r="AF1211" s="32"/>
    </row>
    <row r="1212" spans="31:32" s="30" customFormat="1" ht="12.75">
      <c r="AE1212" s="31"/>
      <c r="AF1212" s="32"/>
    </row>
    <row r="1213" spans="31:32" s="30" customFormat="1" ht="12.75">
      <c r="AE1213" s="31"/>
      <c r="AF1213" s="32"/>
    </row>
    <row r="1214" spans="31:32" s="30" customFormat="1" ht="12.75">
      <c r="AE1214" s="31"/>
      <c r="AF1214" s="32"/>
    </row>
    <row r="1215" spans="31:32" s="30" customFormat="1" ht="12.75">
      <c r="AE1215" s="31"/>
      <c r="AF1215" s="32"/>
    </row>
    <row r="1216" spans="31:32" s="30" customFormat="1" ht="12.75">
      <c r="AE1216" s="31"/>
      <c r="AF1216" s="32"/>
    </row>
    <row r="1217" spans="31:32" s="30" customFormat="1" ht="12.75">
      <c r="AE1217" s="31"/>
      <c r="AF1217" s="32"/>
    </row>
    <row r="1218" spans="31:32" s="30" customFormat="1" ht="12.75">
      <c r="AE1218" s="31"/>
      <c r="AF1218" s="32"/>
    </row>
    <row r="1219" spans="31:32" s="30" customFormat="1" ht="12.75">
      <c r="AE1219" s="31"/>
      <c r="AF1219" s="32"/>
    </row>
    <row r="1220" spans="31:32" s="30" customFormat="1" ht="12.75">
      <c r="AE1220" s="31"/>
      <c r="AF1220" s="32"/>
    </row>
    <row r="1221" spans="31:32" s="30" customFormat="1" ht="12.75">
      <c r="AE1221" s="31"/>
      <c r="AF1221" s="32"/>
    </row>
    <row r="1222" spans="31:32" s="30" customFormat="1" ht="12.75">
      <c r="AE1222" s="31"/>
      <c r="AF1222" s="32"/>
    </row>
    <row r="1223" spans="31:32" s="30" customFormat="1" ht="12.75">
      <c r="AE1223" s="31"/>
      <c r="AF1223" s="32"/>
    </row>
    <row r="1224" spans="31:32" s="30" customFormat="1" ht="12.75">
      <c r="AE1224" s="31"/>
      <c r="AF1224" s="32"/>
    </row>
    <row r="1225" spans="31:32" s="30" customFormat="1" ht="12.75">
      <c r="AE1225" s="31"/>
      <c r="AF1225" s="32"/>
    </row>
    <row r="1226" spans="31:32" s="30" customFormat="1" ht="12.75">
      <c r="AE1226" s="31"/>
      <c r="AF1226" s="32"/>
    </row>
    <row r="1227" spans="31:32" s="30" customFormat="1" ht="12.75">
      <c r="AE1227" s="31"/>
      <c r="AF1227" s="32"/>
    </row>
    <row r="1228" spans="31:32" s="30" customFormat="1" ht="12.75">
      <c r="AE1228" s="31"/>
      <c r="AF1228" s="32"/>
    </row>
    <row r="1229" spans="31:32" s="30" customFormat="1" ht="12.75">
      <c r="AE1229" s="31"/>
      <c r="AF1229" s="32"/>
    </row>
    <row r="1230" spans="31:32" s="30" customFormat="1" ht="12.75">
      <c r="AE1230" s="31"/>
      <c r="AF1230" s="32"/>
    </row>
    <row r="1231" spans="31:32" s="30" customFormat="1" ht="12.75">
      <c r="AE1231" s="31"/>
      <c r="AF1231" s="32"/>
    </row>
    <row r="1232" spans="31:32" s="30" customFormat="1" ht="12.75">
      <c r="AE1232" s="31"/>
      <c r="AF1232" s="32"/>
    </row>
    <row r="1233" spans="31:32" s="30" customFormat="1" ht="12.75">
      <c r="AE1233" s="31"/>
      <c r="AF1233" s="32"/>
    </row>
    <row r="1234" spans="31:32" s="30" customFormat="1" ht="12.75">
      <c r="AE1234" s="31"/>
      <c r="AF1234" s="32"/>
    </row>
    <row r="1235" spans="31:32" s="30" customFormat="1" ht="12.75">
      <c r="AE1235" s="31"/>
      <c r="AF1235" s="32"/>
    </row>
    <row r="1236" spans="31:32" s="30" customFormat="1" ht="12.75">
      <c r="AE1236" s="31"/>
      <c r="AF1236" s="32"/>
    </row>
    <row r="1237" spans="31:32" s="30" customFormat="1" ht="12.75">
      <c r="AE1237" s="31"/>
      <c r="AF1237" s="32"/>
    </row>
    <row r="1238" spans="31:32" s="30" customFormat="1" ht="12.75">
      <c r="AE1238" s="31"/>
      <c r="AF1238" s="32"/>
    </row>
    <row r="1239" spans="31:32" s="30" customFormat="1" ht="12.75">
      <c r="AE1239" s="31"/>
      <c r="AF1239" s="32"/>
    </row>
    <row r="1240" spans="31:32" s="30" customFormat="1" ht="12.75">
      <c r="AE1240" s="31"/>
      <c r="AF1240" s="32"/>
    </row>
    <row r="1241" spans="31:32" s="30" customFormat="1" ht="12.75">
      <c r="AE1241" s="31"/>
      <c r="AF1241" s="32"/>
    </row>
    <row r="1242" spans="31:32" s="30" customFormat="1" ht="12.75">
      <c r="AE1242" s="31"/>
      <c r="AF1242" s="32"/>
    </row>
    <row r="1243" spans="31:32" s="30" customFormat="1" ht="12.75">
      <c r="AE1243" s="31"/>
      <c r="AF1243" s="32"/>
    </row>
    <row r="1244" spans="31:32" s="30" customFormat="1" ht="12.75">
      <c r="AE1244" s="31"/>
      <c r="AF1244" s="32"/>
    </row>
    <row r="1245" spans="31:32" s="30" customFormat="1" ht="12.75">
      <c r="AE1245" s="31"/>
      <c r="AF1245" s="32"/>
    </row>
    <row r="1246" spans="31:32" s="30" customFormat="1" ht="12.75">
      <c r="AE1246" s="31"/>
      <c r="AF1246" s="32"/>
    </row>
    <row r="1247" spans="31:32" s="30" customFormat="1" ht="12.75">
      <c r="AE1247" s="31"/>
      <c r="AF1247" s="32"/>
    </row>
    <row r="1248" spans="31:32" s="30" customFormat="1" ht="12.75">
      <c r="AE1248" s="31"/>
      <c r="AF1248" s="32"/>
    </row>
    <row r="1249" spans="31:32" s="30" customFormat="1" ht="12.75">
      <c r="AE1249" s="31"/>
      <c r="AF1249" s="32"/>
    </row>
    <row r="1250" spans="31:32" s="30" customFormat="1" ht="12.75">
      <c r="AE1250" s="31"/>
      <c r="AF1250" s="32"/>
    </row>
    <row r="1251" spans="31:32" s="30" customFormat="1" ht="12.75">
      <c r="AE1251" s="31"/>
      <c r="AF1251" s="32"/>
    </row>
    <row r="1252" spans="31:32" s="30" customFormat="1" ht="12.75">
      <c r="AE1252" s="31"/>
      <c r="AF1252" s="32"/>
    </row>
    <row r="1253" spans="31:32" s="30" customFormat="1" ht="12.75">
      <c r="AE1253" s="31"/>
      <c r="AF1253" s="32"/>
    </row>
    <row r="1254" spans="31:32" s="30" customFormat="1" ht="12.75">
      <c r="AE1254" s="31"/>
      <c r="AF1254" s="32"/>
    </row>
    <row r="1255" spans="31:32" s="30" customFormat="1" ht="12.75">
      <c r="AE1255" s="31"/>
      <c r="AF1255" s="32"/>
    </row>
    <row r="1256" spans="31:32" s="30" customFormat="1" ht="12.75">
      <c r="AE1256" s="31"/>
      <c r="AF1256" s="32"/>
    </row>
    <row r="1257" spans="31:32" s="30" customFormat="1" ht="12.75">
      <c r="AE1257" s="31"/>
      <c r="AF1257" s="32"/>
    </row>
    <row r="1258" spans="31:32" s="30" customFormat="1" ht="12.75">
      <c r="AE1258" s="31"/>
      <c r="AF1258" s="32"/>
    </row>
    <row r="1259" spans="31:32" s="30" customFormat="1" ht="12.75">
      <c r="AE1259" s="31"/>
      <c r="AF1259" s="32"/>
    </row>
    <row r="1260" spans="31:32" s="30" customFormat="1" ht="12.75">
      <c r="AE1260" s="31"/>
      <c r="AF1260" s="32"/>
    </row>
    <row r="1261" spans="31:32" s="30" customFormat="1" ht="12.75">
      <c r="AE1261" s="31"/>
      <c r="AF1261" s="32"/>
    </row>
    <row r="1262" spans="31:32" s="30" customFormat="1" ht="12.75">
      <c r="AE1262" s="31"/>
      <c r="AF1262" s="32"/>
    </row>
    <row r="1263" spans="31:32" s="30" customFormat="1" ht="12.75">
      <c r="AE1263" s="31"/>
      <c r="AF1263" s="32"/>
    </row>
    <row r="1264" spans="31:32" s="30" customFormat="1" ht="12.75">
      <c r="AE1264" s="31"/>
      <c r="AF1264" s="32"/>
    </row>
    <row r="1265" spans="31:32" s="30" customFormat="1" ht="12.75">
      <c r="AE1265" s="31"/>
      <c r="AF1265" s="32"/>
    </row>
    <row r="1266" spans="31:32" s="30" customFormat="1" ht="12.75">
      <c r="AE1266" s="31"/>
      <c r="AF1266" s="32"/>
    </row>
    <row r="1267" spans="31:32" s="30" customFormat="1" ht="12.75">
      <c r="AE1267" s="31"/>
      <c r="AF1267" s="32"/>
    </row>
    <row r="1268" spans="31:32" s="30" customFormat="1" ht="12.75">
      <c r="AE1268" s="31"/>
      <c r="AF1268" s="32"/>
    </row>
    <row r="1269" spans="31:32" s="30" customFormat="1" ht="12.75">
      <c r="AE1269" s="31"/>
      <c r="AF1269" s="32"/>
    </row>
    <row r="1270" spans="31:32" s="30" customFormat="1" ht="12.75">
      <c r="AE1270" s="31"/>
      <c r="AF1270" s="32"/>
    </row>
    <row r="1271" spans="31:32" s="30" customFormat="1" ht="12.75">
      <c r="AE1271" s="31"/>
      <c r="AF1271" s="32"/>
    </row>
    <row r="1272" spans="31:32" s="30" customFormat="1" ht="12.75">
      <c r="AE1272" s="31"/>
      <c r="AF1272" s="32"/>
    </row>
    <row r="1273" spans="31:32" s="30" customFormat="1" ht="12.75">
      <c r="AE1273" s="31"/>
      <c r="AF1273" s="32"/>
    </row>
    <row r="1274" spans="31:32" s="30" customFormat="1" ht="12.75">
      <c r="AE1274" s="31"/>
      <c r="AF1274" s="32"/>
    </row>
    <row r="1275" spans="31:32" s="30" customFormat="1" ht="12.75">
      <c r="AE1275" s="31"/>
      <c r="AF1275" s="32"/>
    </row>
    <row r="1276" spans="31:32" s="30" customFormat="1" ht="12.75">
      <c r="AE1276" s="31"/>
      <c r="AF1276" s="32"/>
    </row>
    <row r="1277" spans="31:32" s="30" customFormat="1" ht="12.75">
      <c r="AE1277" s="31"/>
      <c r="AF1277" s="32"/>
    </row>
    <row r="1278" spans="31:32" s="30" customFormat="1" ht="12.75">
      <c r="AE1278" s="31"/>
      <c r="AF1278" s="32"/>
    </row>
    <row r="1279" spans="31:32" s="30" customFormat="1" ht="12.75">
      <c r="AE1279" s="31"/>
      <c r="AF1279" s="32"/>
    </row>
    <row r="1280" spans="31:32" s="30" customFormat="1" ht="12.75">
      <c r="AE1280" s="31"/>
      <c r="AF1280" s="32"/>
    </row>
    <row r="1281" spans="31:32" s="30" customFormat="1" ht="12.75">
      <c r="AE1281" s="31"/>
      <c r="AF1281" s="32"/>
    </row>
    <row r="1282" spans="31:32" s="30" customFormat="1" ht="12.75">
      <c r="AE1282" s="31"/>
      <c r="AF1282" s="32"/>
    </row>
    <row r="1283" spans="31:32" s="30" customFormat="1" ht="12.75">
      <c r="AE1283" s="31"/>
      <c r="AF1283" s="32"/>
    </row>
    <row r="1284" spans="31:32" s="30" customFormat="1" ht="12.75">
      <c r="AE1284" s="31"/>
      <c r="AF1284" s="32"/>
    </row>
    <row r="1285" spans="31:32" s="30" customFormat="1" ht="12.75">
      <c r="AE1285" s="31"/>
      <c r="AF1285" s="32"/>
    </row>
    <row r="1286" spans="31:32" s="30" customFormat="1" ht="12.75">
      <c r="AE1286" s="31"/>
      <c r="AF1286" s="32"/>
    </row>
    <row r="1287" spans="31:32" s="30" customFormat="1" ht="12.75">
      <c r="AE1287" s="31"/>
      <c r="AF1287" s="32"/>
    </row>
    <row r="1288" spans="31:32" s="30" customFormat="1" ht="12.75">
      <c r="AE1288" s="31"/>
      <c r="AF1288" s="32"/>
    </row>
    <row r="1289" spans="31:32" s="30" customFormat="1" ht="12.75">
      <c r="AE1289" s="31"/>
      <c r="AF1289" s="32"/>
    </row>
    <row r="1290" spans="31:32" s="30" customFormat="1" ht="12.75">
      <c r="AE1290" s="31"/>
      <c r="AF1290" s="32"/>
    </row>
    <row r="1291" spans="31:32" s="30" customFormat="1" ht="12.75">
      <c r="AE1291" s="31"/>
      <c r="AF1291" s="32"/>
    </row>
    <row r="1292" spans="31:32" s="30" customFormat="1" ht="12.75">
      <c r="AE1292" s="31"/>
      <c r="AF1292" s="32"/>
    </row>
    <row r="1293" spans="31:32" s="30" customFormat="1" ht="12.75">
      <c r="AE1293" s="31"/>
      <c r="AF1293" s="32"/>
    </row>
    <row r="1294" spans="31:32" s="30" customFormat="1" ht="12.75">
      <c r="AE1294" s="31"/>
      <c r="AF1294" s="32"/>
    </row>
    <row r="1295" spans="31:32" s="30" customFormat="1" ht="12.75">
      <c r="AE1295" s="31"/>
      <c r="AF1295" s="32"/>
    </row>
    <row r="1296" spans="31:32" s="30" customFormat="1" ht="12.75">
      <c r="AE1296" s="31"/>
      <c r="AF1296" s="32"/>
    </row>
    <row r="1297" spans="31:32" s="30" customFormat="1" ht="12.75">
      <c r="AE1297" s="31"/>
      <c r="AF1297" s="32"/>
    </row>
    <row r="1298" spans="31:32" s="30" customFormat="1" ht="12.75">
      <c r="AE1298" s="31"/>
      <c r="AF1298" s="32"/>
    </row>
    <row r="1299" spans="31:32" s="30" customFormat="1" ht="12.75">
      <c r="AE1299" s="31"/>
      <c r="AF1299" s="32"/>
    </row>
    <row r="1300" spans="31:32" s="30" customFormat="1" ht="12.75">
      <c r="AE1300" s="31"/>
      <c r="AF1300" s="32"/>
    </row>
    <row r="1301" spans="31:32" s="30" customFormat="1" ht="12.75">
      <c r="AE1301" s="31"/>
      <c r="AF1301" s="32"/>
    </row>
    <row r="1302" spans="31:32" s="30" customFormat="1" ht="12.75">
      <c r="AE1302" s="31"/>
      <c r="AF1302" s="32"/>
    </row>
    <row r="1303" spans="31:32" s="30" customFormat="1" ht="12.75">
      <c r="AE1303" s="31"/>
      <c r="AF1303" s="32"/>
    </row>
    <row r="1304" spans="31:32" s="30" customFormat="1" ht="12.75">
      <c r="AE1304" s="31"/>
      <c r="AF1304" s="32"/>
    </row>
    <row r="1305" spans="31:32" s="30" customFormat="1" ht="12.75">
      <c r="AE1305" s="31"/>
      <c r="AF1305" s="32"/>
    </row>
    <row r="1306" spans="31:32" s="30" customFormat="1" ht="12.75">
      <c r="AE1306" s="31"/>
      <c r="AF1306" s="32"/>
    </row>
    <row r="1307" spans="31:32" s="30" customFormat="1" ht="12.75">
      <c r="AE1307" s="31"/>
      <c r="AF1307" s="32"/>
    </row>
    <row r="1308" spans="31:32" s="30" customFormat="1" ht="12.75">
      <c r="AE1308" s="31"/>
      <c r="AF1308" s="32"/>
    </row>
    <row r="1309" spans="31:32" s="30" customFormat="1" ht="12.75">
      <c r="AE1309" s="31"/>
      <c r="AF1309" s="32"/>
    </row>
    <row r="1310" spans="31:32" s="30" customFormat="1" ht="12.75">
      <c r="AE1310" s="31"/>
      <c r="AF1310" s="32"/>
    </row>
    <row r="1311" spans="31:32" s="30" customFormat="1" ht="12.75">
      <c r="AE1311" s="31"/>
      <c r="AF1311" s="32"/>
    </row>
    <row r="1312" spans="31:32" s="30" customFormat="1" ht="12.75">
      <c r="AE1312" s="31"/>
      <c r="AF1312" s="32"/>
    </row>
    <row r="1313" spans="31:32" s="30" customFormat="1" ht="12.75">
      <c r="AE1313" s="31"/>
      <c r="AF1313" s="32"/>
    </row>
    <row r="1314" spans="31:32" s="30" customFormat="1" ht="12.75">
      <c r="AE1314" s="31"/>
      <c r="AF1314" s="32"/>
    </row>
    <row r="1315" spans="31:32" s="30" customFormat="1" ht="12.75">
      <c r="AE1315" s="31"/>
      <c r="AF1315" s="32"/>
    </row>
    <row r="1316" spans="31:32" s="30" customFormat="1" ht="12.75">
      <c r="AE1316" s="31"/>
      <c r="AF1316" s="32"/>
    </row>
    <row r="1317" spans="31:32" s="30" customFormat="1" ht="12.75">
      <c r="AE1317" s="31"/>
      <c r="AF1317" s="32"/>
    </row>
    <row r="1318" spans="31:32" s="30" customFormat="1" ht="12.75">
      <c r="AE1318" s="31"/>
      <c r="AF1318" s="32"/>
    </row>
    <row r="1319" spans="31:32" s="30" customFormat="1" ht="12.75">
      <c r="AE1319" s="31"/>
      <c r="AF1319" s="32"/>
    </row>
    <row r="1320" spans="31:32" s="30" customFormat="1" ht="12.75">
      <c r="AE1320" s="31"/>
      <c r="AF1320" s="32"/>
    </row>
    <row r="1321" spans="31:32" s="30" customFormat="1" ht="12.75">
      <c r="AE1321" s="31"/>
      <c r="AF1321" s="32"/>
    </row>
    <row r="1322" spans="31:32" s="30" customFormat="1" ht="12.75">
      <c r="AE1322" s="31"/>
      <c r="AF1322" s="32"/>
    </row>
    <row r="1323" spans="31:32" s="30" customFormat="1" ht="12.75">
      <c r="AE1323" s="31"/>
      <c r="AF1323" s="32"/>
    </row>
    <row r="1324" spans="31:32" s="30" customFormat="1" ht="12.75">
      <c r="AE1324" s="31"/>
      <c r="AF1324" s="32"/>
    </row>
    <row r="1325" spans="31:32" s="30" customFormat="1" ht="12.75">
      <c r="AE1325" s="31"/>
      <c r="AF1325" s="32"/>
    </row>
    <row r="1326" spans="31:32" s="30" customFormat="1" ht="12.75">
      <c r="AE1326" s="31"/>
      <c r="AF1326" s="32"/>
    </row>
    <row r="1327" spans="31:32" s="30" customFormat="1" ht="12.75">
      <c r="AE1327" s="31"/>
      <c r="AF1327" s="32"/>
    </row>
    <row r="1328" spans="31:32" s="30" customFormat="1" ht="12.75">
      <c r="AE1328" s="31"/>
      <c r="AF1328" s="32"/>
    </row>
    <row r="1329" spans="31:32" s="30" customFormat="1" ht="12.75">
      <c r="AE1329" s="31"/>
      <c r="AF1329" s="32"/>
    </row>
    <row r="1330" spans="31:32" s="30" customFormat="1" ht="12.75">
      <c r="AE1330" s="31"/>
      <c r="AF1330" s="32"/>
    </row>
    <row r="1331" spans="31:32" s="30" customFormat="1" ht="12.75">
      <c r="AE1331" s="31"/>
      <c r="AF1331" s="32"/>
    </row>
    <row r="1332" spans="31:32" s="30" customFormat="1" ht="12.75">
      <c r="AE1332" s="31"/>
      <c r="AF1332" s="32"/>
    </row>
    <row r="1333" spans="31:32" s="30" customFormat="1" ht="12.75">
      <c r="AE1333" s="31"/>
      <c r="AF1333" s="32"/>
    </row>
    <row r="1334" spans="31:32" s="30" customFormat="1" ht="12.75">
      <c r="AE1334" s="31"/>
      <c r="AF1334" s="32"/>
    </row>
    <row r="1335" spans="31:32" s="30" customFormat="1" ht="12.75">
      <c r="AE1335" s="31"/>
      <c r="AF1335" s="32"/>
    </row>
    <row r="1336" spans="31:32" s="30" customFormat="1" ht="12.75">
      <c r="AE1336" s="31"/>
      <c r="AF1336" s="32"/>
    </row>
    <row r="1337" spans="31:32" s="30" customFormat="1" ht="12.75">
      <c r="AE1337" s="31"/>
      <c r="AF1337" s="32"/>
    </row>
    <row r="1338" spans="31:32" s="30" customFormat="1" ht="12.75">
      <c r="AE1338" s="31"/>
      <c r="AF1338" s="32"/>
    </row>
    <row r="1339" spans="31:32" s="30" customFormat="1" ht="12.75">
      <c r="AE1339" s="31"/>
      <c r="AF1339" s="32"/>
    </row>
    <row r="1340" spans="31:32" s="30" customFormat="1" ht="12.75">
      <c r="AE1340" s="31"/>
      <c r="AF1340" s="32"/>
    </row>
    <row r="1341" spans="31:32" s="30" customFormat="1" ht="12.75">
      <c r="AE1341" s="31"/>
      <c r="AF1341" s="32"/>
    </row>
    <row r="1342" spans="31:32" s="30" customFormat="1" ht="12.75">
      <c r="AE1342" s="31"/>
      <c r="AF1342" s="32"/>
    </row>
    <row r="1343" spans="31:32" s="30" customFormat="1" ht="12.75">
      <c r="AE1343" s="31"/>
      <c r="AF1343" s="32"/>
    </row>
    <row r="1344" spans="31:32" s="30" customFormat="1" ht="12.75">
      <c r="AE1344" s="31"/>
      <c r="AF1344" s="32"/>
    </row>
    <row r="1345" spans="31:32" s="30" customFormat="1" ht="12.75">
      <c r="AE1345" s="31"/>
      <c r="AF1345" s="32"/>
    </row>
    <row r="1346" spans="31:32" s="30" customFormat="1" ht="12.75">
      <c r="AE1346" s="31"/>
      <c r="AF1346" s="32"/>
    </row>
    <row r="1347" spans="31:32" s="30" customFormat="1" ht="12.75">
      <c r="AE1347" s="31"/>
      <c r="AF1347" s="32"/>
    </row>
    <row r="1348" spans="31:32" s="30" customFormat="1" ht="12.75">
      <c r="AE1348" s="31"/>
      <c r="AF1348" s="32"/>
    </row>
    <row r="1349" spans="31:32" s="30" customFormat="1" ht="12.75">
      <c r="AE1349" s="31"/>
      <c r="AF1349" s="32"/>
    </row>
    <row r="1350" spans="31:32" s="30" customFormat="1" ht="12.75">
      <c r="AE1350" s="31"/>
      <c r="AF1350" s="32"/>
    </row>
    <row r="1351" spans="31:32" s="30" customFormat="1" ht="12.75">
      <c r="AE1351" s="31"/>
      <c r="AF1351" s="32"/>
    </row>
    <row r="1352" spans="31:32" s="30" customFormat="1" ht="12.75">
      <c r="AE1352" s="31"/>
      <c r="AF1352" s="32"/>
    </row>
    <row r="1353" spans="31:32" s="30" customFormat="1" ht="12.75">
      <c r="AE1353" s="31"/>
      <c r="AF1353" s="32"/>
    </row>
    <row r="1354" spans="31:32" s="30" customFormat="1" ht="12.75">
      <c r="AE1354" s="31"/>
      <c r="AF1354" s="32"/>
    </row>
    <row r="1355" spans="31:32" s="30" customFormat="1" ht="12.75">
      <c r="AE1355" s="31"/>
      <c r="AF1355" s="32"/>
    </row>
    <row r="1356" spans="31:32" s="30" customFormat="1" ht="12.75">
      <c r="AE1356" s="31"/>
      <c r="AF1356" s="32"/>
    </row>
    <row r="1357" spans="31:32" s="30" customFormat="1" ht="12.75">
      <c r="AE1357" s="31"/>
      <c r="AF1357" s="32"/>
    </row>
    <row r="1358" spans="31:32" s="30" customFormat="1" ht="12.75">
      <c r="AE1358" s="31"/>
      <c r="AF1358" s="32"/>
    </row>
    <row r="1359" spans="31:32" s="30" customFormat="1" ht="12.75">
      <c r="AE1359" s="31"/>
      <c r="AF1359" s="32"/>
    </row>
    <row r="1360" spans="31:32" s="30" customFormat="1" ht="12.75">
      <c r="AE1360" s="31"/>
      <c r="AF1360" s="32"/>
    </row>
    <row r="1361" spans="31:32" s="30" customFormat="1" ht="12.75">
      <c r="AE1361" s="31"/>
      <c r="AF1361" s="32"/>
    </row>
    <row r="1362" spans="31:32" s="30" customFormat="1" ht="12.75">
      <c r="AE1362" s="31"/>
      <c r="AF1362" s="32"/>
    </row>
    <row r="1363" spans="31:32" s="30" customFormat="1" ht="12.75">
      <c r="AE1363" s="31"/>
      <c r="AF1363" s="32"/>
    </row>
    <row r="1364" spans="31:32" s="30" customFormat="1" ht="12.75">
      <c r="AE1364" s="31"/>
      <c r="AF1364" s="32"/>
    </row>
    <row r="1365" spans="31:32" s="30" customFormat="1" ht="12.75">
      <c r="AE1365" s="31"/>
      <c r="AF1365" s="32"/>
    </row>
    <row r="1366" spans="31:32" s="30" customFormat="1" ht="12.75">
      <c r="AE1366" s="31"/>
      <c r="AF1366" s="32"/>
    </row>
    <row r="1367" spans="31:32" s="30" customFormat="1" ht="12.75">
      <c r="AE1367" s="31"/>
      <c r="AF1367" s="32"/>
    </row>
    <row r="1368" spans="31:32" s="30" customFormat="1" ht="12.75">
      <c r="AE1368" s="31"/>
      <c r="AF1368" s="32"/>
    </row>
    <row r="1369" spans="31:32" s="30" customFormat="1" ht="12.75">
      <c r="AE1369" s="31"/>
      <c r="AF1369" s="32"/>
    </row>
    <row r="1370" spans="31:32" s="30" customFormat="1" ht="12.75">
      <c r="AE1370" s="31"/>
      <c r="AF1370" s="32"/>
    </row>
    <row r="1371" spans="31:32" s="30" customFormat="1" ht="12.75">
      <c r="AE1371" s="31"/>
      <c r="AF1371" s="32"/>
    </row>
    <row r="1372" spans="31:32" s="30" customFormat="1" ht="12.75">
      <c r="AE1372" s="31"/>
      <c r="AF1372" s="32"/>
    </row>
    <row r="1373" spans="31:32" s="30" customFormat="1" ht="12.75">
      <c r="AE1373" s="31"/>
      <c r="AF1373" s="32"/>
    </row>
    <row r="1374" spans="31:32" s="30" customFormat="1" ht="12.75">
      <c r="AE1374" s="31"/>
      <c r="AF1374" s="32"/>
    </row>
    <row r="1375" spans="31:32" s="30" customFormat="1" ht="12.75">
      <c r="AE1375" s="31"/>
      <c r="AF1375" s="32"/>
    </row>
    <row r="1376" spans="31:32" s="30" customFormat="1" ht="12.75">
      <c r="AE1376" s="31"/>
      <c r="AF1376" s="32"/>
    </row>
    <row r="1377" spans="31:32" s="30" customFormat="1" ht="12.75">
      <c r="AE1377" s="31"/>
      <c r="AF1377" s="32"/>
    </row>
    <row r="1378" spans="31:32" s="30" customFormat="1" ht="12.75">
      <c r="AE1378" s="31"/>
      <c r="AF1378" s="32"/>
    </row>
    <row r="1379" spans="31:32" s="30" customFormat="1" ht="12.75">
      <c r="AE1379" s="31"/>
      <c r="AF1379" s="32"/>
    </row>
    <row r="1380" spans="31:32" s="30" customFormat="1" ht="12.75">
      <c r="AE1380" s="31"/>
      <c r="AF1380" s="32"/>
    </row>
    <row r="1381" spans="31:32" s="30" customFormat="1" ht="12.75">
      <c r="AE1381" s="31"/>
      <c r="AF1381" s="32"/>
    </row>
    <row r="1382" spans="31:32" s="30" customFormat="1" ht="12.75">
      <c r="AE1382" s="31"/>
      <c r="AF1382" s="32"/>
    </row>
    <row r="1383" spans="31:32" s="30" customFormat="1" ht="12.75">
      <c r="AE1383" s="31"/>
      <c r="AF1383" s="32"/>
    </row>
    <row r="1384" spans="31:32" s="30" customFormat="1" ht="12.75">
      <c r="AE1384" s="31"/>
      <c r="AF1384" s="32"/>
    </row>
    <row r="1385" spans="31:32" s="30" customFormat="1" ht="12.75">
      <c r="AE1385" s="31"/>
      <c r="AF1385" s="32"/>
    </row>
    <row r="1386" spans="31:32" s="30" customFormat="1" ht="12.75">
      <c r="AE1386" s="31"/>
      <c r="AF1386" s="32"/>
    </row>
    <row r="1387" spans="31:32" s="30" customFormat="1" ht="12.75">
      <c r="AE1387" s="31"/>
      <c r="AF1387" s="32"/>
    </row>
    <row r="1388" spans="31:32" s="30" customFormat="1" ht="12.75">
      <c r="AE1388" s="31"/>
      <c r="AF1388" s="32"/>
    </row>
    <row r="1389" spans="31:32" s="30" customFormat="1" ht="12.75">
      <c r="AE1389" s="31"/>
      <c r="AF1389" s="32"/>
    </row>
    <row r="1390" spans="31:32" s="30" customFormat="1" ht="12.75">
      <c r="AE1390" s="31"/>
      <c r="AF1390" s="32"/>
    </row>
    <row r="1391" spans="31:32" s="30" customFormat="1" ht="12.75">
      <c r="AE1391" s="31"/>
      <c r="AF1391" s="32"/>
    </row>
    <row r="1392" spans="31:32" s="30" customFormat="1" ht="12.75">
      <c r="AE1392" s="31"/>
      <c r="AF1392" s="32"/>
    </row>
    <row r="1393" spans="31:32" s="30" customFormat="1" ht="12.75">
      <c r="AE1393" s="31"/>
      <c r="AF1393" s="32"/>
    </row>
    <row r="1394" spans="31:32" s="30" customFormat="1" ht="12.75">
      <c r="AE1394" s="31"/>
      <c r="AF1394" s="32"/>
    </row>
    <row r="1395" spans="31:32" s="30" customFormat="1" ht="12.75">
      <c r="AE1395" s="31"/>
      <c r="AF1395" s="32"/>
    </row>
    <row r="1396" spans="31:32" s="30" customFormat="1" ht="12.75">
      <c r="AE1396" s="31"/>
      <c r="AF1396" s="32"/>
    </row>
    <row r="1397" spans="31:32" s="30" customFormat="1" ht="12.75">
      <c r="AE1397" s="31"/>
      <c r="AF1397" s="32"/>
    </row>
    <row r="1398" spans="31:32" s="30" customFormat="1" ht="12.75">
      <c r="AE1398" s="31"/>
      <c r="AF1398" s="32"/>
    </row>
    <row r="1399" spans="31:32" s="30" customFormat="1" ht="12.75">
      <c r="AE1399" s="31"/>
      <c r="AF1399" s="32"/>
    </row>
    <row r="1400" spans="31:32" s="30" customFormat="1" ht="12.75">
      <c r="AE1400" s="31"/>
      <c r="AF1400" s="32"/>
    </row>
    <row r="1401" spans="31:32" s="30" customFormat="1" ht="12.75">
      <c r="AE1401" s="31"/>
      <c r="AF1401" s="32"/>
    </row>
    <row r="1402" spans="31:32" s="30" customFormat="1" ht="12.75">
      <c r="AE1402" s="31"/>
      <c r="AF1402" s="32"/>
    </row>
    <row r="1403" spans="31:32" s="30" customFormat="1" ht="12.75">
      <c r="AE1403" s="31"/>
      <c r="AF1403" s="32"/>
    </row>
    <row r="1404" spans="31:32" s="30" customFormat="1" ht="12.75">
      <c r="AE1404" s="31"/>
      <c r="AF1404" s="32"/>
    </row>
    <row r="1405" spans="31:32" s="30" customFormat="1" ht="12.75">
      <c r="AE1405" s="31"/>
      <c r="AF1405" s="32"/>
    </row>
    <row r="1406" spans="31:32" s="30" customFormat="1" ht="12.75">
      <c r="AE1406" s="31"/>
      <c r="AF1406" s="32"/>
    </row>
    <row r="1407" spans="31:32" s="30" customFormat="1" ht="12.75">
      <c r="AE1407" s="31"/>
      <c r="AF1407" s="32"/>
    </row>
    <row r="1408" spans="31:32" s="30" customFormat="1" ht="12.75">
      <c r="AE1408" s="31"/>
      <c r="AF1408" s="32"/>
    </row>
    <row r="1409" spans="31:32" s="30" customFormat="1" ht="12.75">
      <c r="AE1409" s="31"/>
      <c r="AF1409" s="32"/>
    </row>
    <row r="1410" spans="31:32" s="30" customFormat="1" ht="12.75">
      <c r="AE1410" s="31"/>
      <c r="AF1410" s="32"/>
    </row>
    <row r="1411" spans="31:32" s="30" customFormat="1" ht="12.75">
      <c r="AE1411" s="31"/>
      <c r="AF1411" s="32"/>
    </row>
    <row r="1412" spans="31:32" s="30" customFormat="1" ht="12.75">
      <c r="AE1412" s="31"/>
      <c r="AF1412" s="32"/>
    </row>
    <row r="1413" spans="31:32" s="30" customFormat="1" ht="12.75">
      <c r="AE1413" s="31"/>
      <c r="AF1413" s="32"/>
    </row>
    <row r="1414" spans="31:32" s="30" customFormat="1" ht="12.75">
      <c r="AE1414" s="31"/>
      <c r="AF1414" s="32"/>
    </row>
    <row r="1415" spans="31:32" s="30" customFormat="1" ht="12.75">
      <c r="AE1415" s="31"/>
      <c r="AF1415" s="32"/>
    </row>
    <row r="1416" spans="31:32" s="30" customFormat="1" ht="12.75">
      <c r="AE1416" s="31"/>
      <c r="AF1416" s="32"/>
    </row>
    <row r="1417" spans="31:32" s="30" customFormat="1" ht="12.75">
      <c r="AE1417" s="31"/>
      <c r="AF1417" s="32"/>
    </row>
    <row r="1418" spans="31:32" s="30" customFormat="1" ht="12.75">
      <c r="AE1418" s="31"/>
      <c r="AF1418" s="32"/>
    </row>
    <row r="1419" spans="31:32" s="30" customFormat="1" ht="12.75">
      <c r="AE1419" s="31"/>
      <c r="AF1419" s="32"/>
    </row>
    <row r="1420" spans="31:32" s="30" customFormat="1" ht="12.75">
      <c r="AE1420" s="31"/>
      <c r="AF1420" s="32"/>
    </row>
    <row r="1421" spans="31:32" s="30" customFormat="1" ht="12.75">
      <c r="AE1421" s="31"/>
      <c r="AF1421" s="32"/>
    </row>
    <row r="1422" spans="31:32" s="30" customFormat="1" ht="12.75">
      <c r="AE1422" s="31"/>
      <c r="AF1422" s="32"/>
    </row>
    <row r="1423" spans="31:32" s="30" customFormat="1" ht="12.75">
      <c r="AE1423" s="31"/>
      <c r="AF1423" s="32"/>
    </row>
    <row r="1424" spans="31:32" s="30" customFormat="1" ht="12.75">
      <c r="AE1424" s="31"/>
      <c r="AF1424" s="32"/>
    </row>
    <row r="1425" spans="31:32" s="30" customFormat="1" ht="12.75">
      <c r="AE1425" s="31"/>
      <c r="AF1425" s="32"/>
    </row>
    <row r="1426" spans="31:32" s="30" customFormat="1" ht="12.75">
      <c r="AE1426" s="31"/>
      <c r="AF1426" s="32"/>
    </row>
    <row r="1427" spans="31:32" s="30" customFormat="1" ht="12.75">
      <c r="AE1427" s="31"/>
      <c r="AF1427" s="32"/>
    </row>
    <row r="1428" spans="31:32" s="30" customFormat="1" ht="12.75">
      <c r="AE1428" s="31"/>
      <c r="AF1428" s="32"/>
    </row>
    <row r="1429" spans="31:32" s="30" customFormat="1" ht="12.75">
      <c r="AE1429" s="31"/>
      <c r="AF1429" s="32"/>
    </row>
    <row r="1430" spans="31:32" s="30" customFormat="1" ht="12.75">
      <c r="AE1430" s="31"/>
      <c r="AF1430" s="32"/>
    </row>
    <row r="1431" spans="31:32" s="30" customFormat="1" ht="12.75">
      <c r="AE1431" s="31"/>
      <c r="AF1431" s="32"/>
    </row>
    <row r="1432" spans="31:32" s="30" customFormat="1" ht="12.75">
      <c r="AE1432" s="31"/>
      <c r="AF1432" s="32"/>
    </row>
    <row r="1433" spans="31:32" s="30" customFormat="1" ht="12.75">
      <c r="AE1433" s="31"/>
      <c r="AF1433" s="32"/>
    </row>
    <row r="1434" spans="31:32" s="30" customFormat="1" ht="12.75">
      <c r="AE1434" s="31"/>
      <c r="AF1434" s="32"/>
    </row>
    <row r="1435" spans="31:32" s="30" customFormat="1" ht="12.75">
      <c r="AE1435" s="31"/>
      <c r="AF1435" s="32"/>
    </row>
    <row r="1436" spans="31:32" s="30" customFormat="1" ht="12.75">
      <c r="AE1436" s="31"/>
      <c r="AF1436" s="32"/>
    </row>
    <row r="1437" spans="31:32" s="30" customFormat="1" ht="12.75">
      <c r="AE1437" s="31"/>
      <c r="AF1437" s="32"/>
    </row>
    <row r="1438" spans="31:32" s="30" customFormat="1" ht="12.75">
      <c r="AE1438" s="31"/>
      <c r="AF1438" s="32"/>
    </row>
    <row r="1439" spans="31:32" s="30" customFormat="1" ht="12.75">
      <c r="AE1439" s="31"/>
      <c r="AF1439" s="32"/>
    </row>
    <row r="1440" spans="31:32" s="30" customFormat="1" ht="12.75">
      <c r="AE1440" s="31"/>
      <c r="AF1440" s="32"/>
    </row>
    <row r="1441" spans="31:32" s="30" customFormat="1" ht="12.75">
      <c r="AE1441" s="31"/>
      <c r="AF1441" s="32"/>
    </row>
    <row r="1442" spans="31:32" s="30" customFormat="1" ht="12.75">
      <c r="AE1442" s="31"/>
      <c r="AF1442" s="32"/>
    </row>
    <row r="1443" spans="31:32" s="30" customFormat="1" ht="12.75">
      <c r="AE1443" s="31"/>
      <c r="AF1443" s="32"/>
    </row>
    <row r="1444" spans="31:32" s="30" customFormat="1" ht="12.75">
      <c r="AE1444" s="31"/>
      <c r="AF1444" s="32"/>
    </row>
    <row r="1445" spans="31:32" s="30" customFormat="1" ht="12.75">
      <c r="AE1445" s="31"/>
      <c r="AF1445" s="32"/>
    </row>
    <row r="1446" spans="31:32" s="30" customFormat="1" ht="12.75">
      <c r="AE1446" s="31"/>
      <c r="AF1446" s="32"/>
    </row>
    <row r="1447" spans="31:32" s="30" customFormat="1" ht="12.75">
      <c r="AE1447" s="31"/>
      <c r="AF1447" s="32"/>
    </row>
    <row r="1448" spans="31:32" s="30" customFormat="1" ht="12.75">
      <c r="AE1448" s="31"/>
      <c r="AF1448" s="32"/>
    </row>
    <row r="1449" spans="31:32" s="30" customFormat="1" ht="12.75">
      <c r="AE1449" s="31"/>
      <c r="AF1449" s="32"/>
    </row>
    <row r="1450" spans="31:32" s="30" customFormat="1" ht="12.75">
      <c r="AE1450" s="31"/>
      <c r="AF1450" s="32"/>
    </row>
    <row r="1451" spans="31:32" s="30" customFormat="1" ht="12.75">
      <c r="AE1451" s="31"/>
      <c r="AF1451" s="32"/>
    </row>
    <row r="1452" spans="31:32" s="30" customFormat="1" ht="12.75">
      <c r="AE1452" s="31"/>
      <c r="AF1452" s="32"/>
    </row>
    <row r="1453" spans="31:32" s="30" customFormat="1" ht="12.75">
      <c r="AE1453" s="31"/>
      <c r="AF1453" s="32"/>
    </row>
    <row r="1454" spans="31:32" s="30" customFormat="1" ht="12.75">
      <c r="AE1454" s="31"/>
      <c r="AF1454" s="32"/>
    </row>
    <row r="1455" spans="31:32" s="30" customFormat="1" ht="12.75">
      <c r="AE1455" s="31"/>
      <c r="AF1455" s="32"/>
    </row>
    <row r="1456" spans="31:32" s="30" customFormat="1" ht="12.75">
      <c r="AE1456" s="31"/>
      <c r="AF1456" s="32"/>
    </row>
    <row r="1457" spans="31:32" s="30" customFormat="1" ht="12.75">
      <c r="AE1457" s="31"/>
      <c r="AF1457" s="32"/>
    </row>
    <row r="1458" spans="31:32" s="30" customFormat="1" ht="12.75">
      <c r="AE1458" s="31"/>
      <c r="AF1458" s="32"/>
    </row>
    <row r="1459" spans="31:32" s="30" customFormat="1" ht="12.75">
      <c r="AE1459" s="31"/>
      <c r="AF1459" s="32"/>
    </row>
    <row r="1460" spans="31:32" s="30" customFormat="1" ht="12.75">
      <c r="AE1460" s="31"/>
      <c r="AF1460" s="32"/>
    </row>
    <row r="1461" spans="31:32" s="30" customFormat="1" ht="12.75">
      <c r="AE1461" s="31"/>
      <c r="AF1461" s="32"/>
    </row>
    <row r="1462" spans="31:32" s="30" customFormat="1" ht="12.75">
      <c r="AE1462" s="31"/>
      <c r="AF1462" s="32"/>
    </row>
    <row r="1463" spans="31:32" s="30" customFormat="1" ht="12.75">
      <c r="AE1463" s="31"/>
      <c r="AF1463" s="32"/>
    </row>
    <row r="1464" spans="31:32" s="30" customFormat="1" ht="12.75">
      <c r="AE1464" s="31"/>
      <c r="AF1464" s="32"/>
    </row>
    <row r="1465" spans="31:32" s="30" customFormat="1" ht="12.75">
      <c r="AE1465" s="31"/>
      <c r="AF1465" s="32"/>
    </row>
    <row r="1466" spans="31:32" s="30" customFormat="1" ht="12.75">
      <c r="AE1466" s="31"/>
      <c r="AF1466" s="32"/>
    </row>
    <row r="1467" spans="31:32" s="30" customFormat="1" ht="12.75">
      <c r="AE1467" s="31"/>
      <c r="AF1467" s="32"/>
    </row>
    <row r="1468" spans="31:32" s="30" customFormat="1" ht="12.75">
      <c r="AE1468" s="31"/>
      <c r="AF1468" s="32"/>
    </row>
    <row r="1469" spans="14:32" s="30" customFormat="1" ht="14.25">
      <c r="N1469" s="2"/>
      <c r="AE1469" s="31"/>
      <c r="AF1469" s="32"/>
    </row>
    <row r="1470" spans="14:32" s="30" customFormat="1" ht="14.25">
      <c r="N1470" s="2"/>
      <c r="AE1470" s="31"/>
      <c r="AF1470" s="32"/>
    </row>
    <row r="1471" spans="14:32" s="30" customFormat="1" ht="14.25">
      <c r="N1471" s="2"/>
      <c r="AE1471" s="31"/>
      <c r="AF1471" s="32"/>
    </row>
    <row r="1472" spans="14:32" s="30" customFormat="1" ht="14.25">
      <c r="N1472" s="2"/>
      <c r="AE1472" s="31"/>
      <c r="AF1472" s="32"/>
    </row>
  </sheetData>
  <sheetProtection/>
  <mergeCells count="5">
    <mergeCell ref="S5:U5"/>
    <mergeCell ref="A1:Q1"/>
    <mergeCell ref="A2:Q2"/>
    <mergeCell ref="A3:Q3"/>
    <mergeCell ref="F5:H5"/>
  </mergeCells>
  <printOptions horizontalCentered="1" verticalCentered="1"/>
  <pageMargins left="0.45" right="0.46" top="0.3" bottom="0.29" header="0.3" footer="0"/>
  <pageSetup fitToHeight="1" fitToWidth="1" orientation="landscape" scale="72" r:id="rId1"/>
  <headerFooter alignWithMargins="0">
    <oddHeader>&amp;L&amp;D&amp;R&amp;F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Quigley</dc:creator>
  <cp:keywords/>
  <dc:description/>
  <cp:lastModifiedBy>Leonard Quigley</cp:lastModifiedBy>
  <cp:lastPrinted>2011-09-27T14:56:38Z</cp:lastPrinted>
  <dcterms:created xsi:type="dcterms:W3CDTF">2002-03-30T16:17:24Z</dcterms:created>
  <dcterms:modified xsi:type="dcterms:W3CDTF">2011-09-28T15:36:16Z</dcterms:modified>
  <cp:category/>
  <cp:version/>
  <cp:contentType/>
  <cp:contentStatus/>
</cp:coreProperties>
</file>