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945" windowWidth="14805" windowHeight="7170" tabRatio="745"/>
  </bookViews>
  <sheets>
    <sheet name="cell count and size" sheetId="1" r:id="rId1"/>
    <sheet name="nPP" sheetId="6" r:id="rId2"/>
  </sheets>
  <definedNames>
    <definedName name="WORK_SHEET_MODULE_PATH" hidden="1">"C:\KC43~1.4RE\OFFICE\WSMODULE.TXT"</definedName>
  </definedNames>
  <calcPr calcId="145621"/>
</workbook>
</file>

<file path=xl/calcChain.xml><?xml version="1.0" encoding="utf-8"?>
<calcChain xmlns="http://schemas.openxmlformats.org/spreadsheetml/2006/main">
  <c r="S27" i="1" l="1"/>
  <c r="E16" i="1"/>
  <c r="D16" i="1"/>
  <c r="C16" i="1"/>
  <c r="B16" i="1"/>
  <c r="E16" i="6"/>
  <c r="D16" i="6"/>
  <c r="C16" i="6"/>
  <c r="B16" i="6"/>
  <c r="E15" i="6"/>
  <c r="D15" i="6"/>
  <c r="C15" i="6"/>
  <c r="B15" i="6"/>
  <c r="K14" i="6"/>
  <c r="J14" i="6"/>
  <c r="I14" i="6"/>
  <c r="H14" i="6"/>
  <c r="E14" i="6"/>
  <c r="D14" i="6"/>
  <c r="C14" i="6"/>
  <c r="B14" i="6"/>
  <c r="K13" i="6"/>
  <c r="J13" i="6"/>
  <c r="I13" i="6"/>
  <c r="H13" i="6"/>
  <c r="E13" i="6"/>
  <c r="D13" i="6"/>
  <c r="C13" i="6"/>
  <c r="B13" i="6"/>
  <c r="E12" i="6"/>
  <c r="D12" i="6"/>
  <c r="C12" i="6"/>
  <c r="B12" i="6"/>
  <c r="E11" i="6"/>
  <c r="D11" i="6"/>
  <c r="C11" i="6"/>
  <c r="B11" i="6"/>
  <c r="E10" i="6"/>
  <c r="D10" i="6"/>
  <c r="C10" i="6"/>
  <c r="B10" i="6"/>
  <c r="E9" i="6"/>
  <c r="D9" i="6"/>
  <c r="C9" i="6"/>
  <c r="B9" i="6"/>
  <c r="E8" i="6"/>
  <c r="D8" i="6"/>
  <c r="C8" i="6"/>
  <c r="B8" i="6"/>
  <c r="E7" i="6"/>
  <c r="D7" i="6"/>
  <c r="C7" i="6"/>
  <c r="B7" i="6"/>
  <c r="E6" i="6"/>
  <c r="D6" i="6"/>
  <c r="C6" i="6"/>
  <c r="B6" i="6"/>
</calcChain>
</file>

<file path=xl/sharedStrings.xml><?xml version="1.0" encoding="utf-8"?>
<sst xmlns="http://schemas.openxmlformats.org/spreadsheetml/2006/main" count="44" uniqueCount="17">
  <si>
    <t>cell count</t>
  </si>
  <si>
    <t>sample</t>
  </si>
  <si>
    <t>cell size</t>
  </si>
  <si>
    <t>SD</t>
  </si>
  <si>
    <t>nPP</t>
  </si>
  <si>
    <t>spectrophotometer</t>
  </si>
  <si>
    <t>mean V</t>
  </si>
  <si>
    <t>culture counter</t>
  </si>
  <si>
    <t>P limited</t>
  </si>
  <si>
    <t>full K/2</t>
  </si>
  <si>
    <t>P limited+refeeding</t>
  </si>
  <si>
    <t>29-8-2013</t>
  </si>
  <si>
    <t>P depletion RNA</t>
  </si>
  <si>
    <t>full K/2+refeeding</t>
  </si>
  <si>
    <t>P replete</t>
  </si>
  <si>
    <t xml:space="preserve">Emiliania huxleyi CCMP2090 were starved for phosphate and growth parameters were measured at various timepoints post treatment. </t>
  </si>
  <si>
    <t xml:space="preserve">Samples were taken throughout the experiment for lipid analysis.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</si>
</sst>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0.000E+00"/>
    <numFmt numFmtId="167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2" borderId="5" applyNumberFormat="0" applyFont="0" applyAlignment="0" applyProtection="0"/>
    <xf numFmtId="0" fontId="3" fillId="2" borderId="5" applyNumberFormat="0" applyFont="0" applyAlignment="0" applyProtection="0"/>
    <xf numFmtId="0" fontId="5" fillId="2" borderId="6" applyNumberFormat="0" applyFont="0" applyAlignment="0" applyProtection="0"/>
    <xf numFmtId="0" fontId="3" fillId="2" borderId="6" applyNumberFormat="0" applyFont="0" applyAlignment="0" applyProtection="0"/>
  </cellStyleXfs>
  <cellXfs count="35">
    <xf numFmtId="0" fontId="0" fillId="0" borderId="0" xfId="0"/>
    <xf numFmtId="0" fontId="2" fillId="0" borderId="0" xfId="0" applyFont="1"/>
    <xf numFmtId="11" fontId="0" fillId="0" borderId="0" xfId="0" applyNumberFormat="1"/>
    <xf numFmtId="164" fontId="0" fillId="0" borderId="0" xfId="1" applyNumberFormat="1" applyFont="1"/>
    <xf numFmtId="43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2" fillId="0" borderId="2" xfId="0" applyFont="1" applyBorder="1"/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0" xfId="0" applyBorder="1"/>
    <xf numFmtId="43" fontId="0" fillId="0" borderId="0" xfId="1" applyNumberFormat="1" applyFont="1" applyBorder="1"/>
    <xf numFmtId="43" fontId="0" fillId="0" borderId="0" xfId="0" applyNumberFormat="1" applyBorder="1"/>
    <xf numFmtId="0" fontId="0" fillId="0" borderId="0" xfId="0" applyBorder="1" applyAlignment="1">
      <alignment wrapText="1"/>
    </xf>
    <xf numFmtId="43" fontId="0" fillId="0" borderId="0" xfId="1" applyFont="1" applyBorder="1" applyAlignment="1">
      <alignment wrapText="1"/>
    </xf>
    <xf numFmtId="43" fontId="0" fillId="0" borderId="0" xfId="1" applyFont="1" applyBorder="1"/>
    <xf numFmtId="0" fontId="0" fillId="0" borderId="2" xfId="0" applyBorder="1"/>
    <xf numFmtId="0" fontId="0" fillId="0" borderId="1" xfId="0" applyBorder="1"/>
    <xf numFmtId="43" fontId="0" fillId="0" borderId="1" xfId="1" applyFont="1" applyBorder="1" applyAlignment="1">
      <alignment wrapText="1"/>
    </xf>
    <xf numFmtId="43" fontId="0" fillId="0" borderId="1" xfId="1" applyFont="1" applyBorder="1"/>
    <xf numFmtId="43" fontId="3" fillId="0" borderId="0" xfId="1" applyFont="1" applyBorder="1"/>
    <xf numFmtId="9" fontId="0" fillId="0" borderId="0" xfId="3" applyFont="1"/>
    <xf numFmtId="0" fontId="4" fillId="0" borderId="0" xfId="0" applyFont="1"/>
    <xf numFmtId="167" fontId="0" fillId="0" borderId="0" xfId="0" applyNumberFormat="1"/>
    <xf numFmtId="166" fontId="0" fillId="0" borderId="0" xfId="0" applyNumberFormat="1" applyBorder="1"/>
    <xf numFmtId="9" fontId="0" fillId="0" borderId="0" xfId="3" applyFont="1" applyBorder="1" applyAlignment="1">
      <alignment wrapText="1"/>
    </xf>
    <xf numFmtId="9" fontId="0" fillId="0" borderId="0" xfId="3" applyFont="1" applyBorder="1"/>
    <xf numFmtId="164" fontId="0" fillId="0" borderId="0" xfId="1" applyNumberFormat="1" applyFont="1" applyBorder="1"/>
    <xf numFmtId="11" fontId="0" fillId="0" borderId="1" xfId="0" applyNumberFormat="1" applyBorder="1"/>
    <xf numFmtId="0" fontId="0" fillId="0" borderId="1" xfId="0" applyFill="1" applyBorder="1"/>
    <xf numFmtId="0" fontId="0" fillId="0" borderId="7" xfId="0" applyBorder="1"/>
    <xf numFmtId="11" fontId="0" fillId="0" borderId="7" xfId="0" applyNumberFormat="1" applyBorder="1"/>
    <xf numFmtId="43" fontId="0" fillId="0" borderId="1" xfId="1" applyFont="1" applyFill="1" applyBorder="1" applyAlignment="1">
      <alignment wrapText="1"/>
    </xf>
    <xf numFmtId="166" fontId="0" fillId="0" borderId="1" xfId="1" applyNumberFormat="1" applyFont="1" applyBorder="1" applyAlignment="1">
      <alignment wrapText="1"/>
    </xf>
  </cellXfs>
  <cellStyles count="10">
    <cellStyle name="Comma" xfId="1" builtinId="3"/>
    <cellStyle name="None" xfId="2"/>
    <cellStyle name="None 2" xfId="5"/>
    <cellStyle name="Normal" xfId="0" builtinId="0"/>
    <cellStyle name="Normal 2" xfId="4"/>
    <cellStyle name="Percent" xfId="3" builtinId="5"/>
    <cellStyle name="RSONoBtmBrdStyle" xfId="6"/>
    <cellStyle name="RSONoBtmBrdStyle 2" xfId="7"/>
    <cellStyle name="RSOStyle" xfId="8"/>
    <cellStyle name="RSOStyle 2" xfId="9"/>
  </cellStyles>
  <dxfs count="0"/>
  <tableStyles count="0" defaultTableStyle="TableStyleMedium2" defaultPivotStyle="PivotStyleMedium9"/>
  <colors>
    <mruColors>
      <color rgb="FFE43C9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cell count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9267204669955659"/>
          <c:y val="0.26541479587028188"/>
          <c:w val="0.51998257479225785"/>
          <c:h val="0.4770516355830761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'cell count and size'!$B$8</c:f>
              <c:strCache>
                <c:ptCount val="1"/>
                <c:pt idx="0">
                  <c:v>full K/2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triang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'cell count and size'!$A$9:$A$19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11</c:v>
                </c:pt>
              </c:numCache>
            </c:numRef>
          </c:xVal>
          <c:yVal>
            <c:numRef>
              <c:f>'cell count and size'!$B$9:$B$19</c:f>
              <c:numCache>
                <c:formatCode>0.00E+00</c:formatCode>
                <c:ptCount val="11"/>
                <c:pt idx="0">
                  <c:v>137200</c:v>
                </c:pt>
                <c:pt idx="1">
                  <c:v>154800</c:v>
                </c:pt>
                <c:pt idx="2">
                  <c:v>601400</c:v>
                </c:pt>
                <c:pt idx="3">
                  <c:v>1013000</c:v>
                </c:pt>
                <c:pt idx="5">
                  <c:v>1540000</c:v>
                </c:pt>
                <c:pt idx="6">
                  <c:v>2541000</c:v>
                </c:pt>
                <c:pt idx="7">
                  <c:v>2222000</c:v>
                </c:pt>
                <c:pt idx="9">
                  <c:v>3438000</c:v>
                </c:pt>
                <c:pt idx="10">
                  <c:v>5470000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'cell count and size'!$C$8</c:f>
              <c:strCache>
                <c:ptCount val="1"/>
                <c:pt idx="0">
                  <c:v>full K/2+refeeding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'cell count and size'!$A$9:$A$19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11</c:v>
                </c:pt>
              </c:numCache>
            </c:numRef>
          </c:xVal>
          <c:yVal>
            <c:numRef>
              <c:f>'cell count and size'!$C$9:$C$19</c:f>
              <c:numCache>
                <c:formatCode>0.00E+00</c:formatCode>
                <c:ptCount val="11"/>
                <c:pt idx="0">
                  <c:v>137200</c:v>
                </c:pt>
                <c:pt idx="1">
                  <c:v>154800</c:v>
                </c:pt>
                <c:pt idx="2">
                  <c:v>601400</c:v>
                </c:pt>
                <c:pt idx="3">
                  <c:v>1013000</c:v>
                </c:pt>
                <c:pt idx="5">
                  <c:v>1540000</c:v>
                </c:pt>
                <c:pt idx="6">
                  <c:v>2541000</c:v>
                </c:pt>
                <c:pt idx="7">
                  <c:v>2222000</c:v>
                </c:pt>
                <c:pt idx="9">
                  <c:v>3490000</c:v>
                </c:pt>
                <c:pt idx="10">
                  <c:v>5507000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'cell count and size'!$D$8</c:f>
              <c:strCache>
                <c:ptCount val="1"/>
                <c:pt idx="0">
                  <c:v>P limited</c:v>
                </c:pt>
              </c:strCache>
            </c:strRef>
          </c:tx>
          <c:xVal>
            <c:numRef>
              <c:f>'cell count and size'!$A$9:$A$19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11</c:v>
                </c:pt>
              </c:numCache>
            </c:numRef>
          </c:xVal>
          <c:yVal>
            <c:numRef>
              <c:f>'cell count and size'!$D$9:$D$19</c:f>
              <c:numCache>
                <c:formatCode>0.00E+00</c:formatCode>
                <c:ptCount val="11"/>
                <c:pt idx="0">
                  <c:v>136000</c:v>
                </c:pt>
                <c:pt idx="1">
                  <c:v>172000</c:v>
                </c:pt>
                <c:pt idx="2">
                  <c:v>512000</c:v>
                </c:pt>
                <c:pt idx="3">
                  <c:v>526600</c:v>
                </c:pt>
                <c:pt idx="5">
                  <c:v>359000</c:v>
                </c:pt>
                <c:pt idx="6">
                  <c:v>309000</c:v>
                </c:pt>
                <c:pt idx="7">
                  <c:v>298000</c:v>
                </c:pt>
                <c:pt idx="9">
                  <c:v>269500</c:v>
                </c:pt>
                <c:pt idx="10">
                  <c:v>271000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'cell count and size'!$E$8</c:f>
              <c:strCache>
                <c:ptCount val="1"/>
                <c:pt idx="0">
                  <c:v>P limited+refeeding</c:v>
                </c:pt>
              </c:strCache>
            </c:strRef>
          </c:tx>
          <c:xVal>
            <c:numRef>
              <c:f>'cell count and size'!$A$9:$A$19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11</c:v>
                </c:pt>
              </c:numCache>
            </c:numRef>
          </c:xVal>
          <c:yVal>
            <c:numRef>
              <c:f>'cell count and size'!$E$9:$E$19</c:f>
              <c:numCache>
                <c:formatCode>0.00E+00</c:formatCode>
                <c:ptCount val="11"/>
                <c:pt idx="0">
                  <c:v>136000</c:v>
                </c:pt>
                <c:pt idx="1">
                  <c:v>172000</c:v>
                </c:pt>
                <c:pt idx="2">
                  <c:v>512000</c:v>
                </c:pt>
                <c:pt idx="3">
                  <c:v>526600</c:v>
                </c:pt>
                <c:pt idx="5">
                  <c:v>359000</c:v>
                </c:pt>
                <c:pt idx="6">
                  <c:v>309000</c:v>
                </c:pt>
                <c:pt idx="7">
                  <c:v>298000</c:v>
                </c:pt>
                <c:pt idx="9">
                  <c:v>851000</c:v>
                </c:pt>
                <c:pt idx="10">
                  <c:v>2526000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910144"/>
        <c:axId val="93912064"/>
      </c:scatterChart>
      <c:valAx>
        <c:axId val="93910144"/>
        <c:scaling>
          <c:orientation val="minMax"/>
          <c:max val="1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3912064"/>
        <c:crosses val="autoZero"/>
        <c:crossBetween val="midCat"/>
        <c:majorUnit val="1"/>
      </c:valAx>
      <c:valAx>
        <c:axId val="93912064"/>
        <c:scaling>
          <c:orientation val="minMax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cells/ml</a:t>
                </a:r>
              </a:p>
            </c:rich>
          </c:tx>
          <c:layout/>
          <c:overlay val="0"/>
        </c:title>
        <c:numFmt formatCode="0.0E+00" sourceLinked="0"/>
        <c:majorTickMark val="out"/>
        <c:minorTickMark val="none"/>
        <c:tickLblPos val="nextTo"/>
        <c:crossAx val="93910144"/>
        <c:crosses val="autoZero"/>
        <c:crossBetween val="midCat"/>
      </c:valAx>
    </c:plotArea>
    <c:legend>
      <c:legendPos val="r"/>
      <c:layout/>
      <c:overlay val="0"/>
    </c:legend>
    <c:plotVisOnly val="1"/>
    <c:dispBlanksAs val="span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cell diameter </a:t>
            </a:r>
          </a:p>
        </c:rich>
      </c:tx>
      <c:layout>
        <c:manualLayout>
          <c:xMode val="edge"/>
          <c:yMode val="edge"/>
          <c:x val="0.16287883974977438"/>
          <c:y val="2.45398773006135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170188706648827"/>
          <c:y val="0.13575672672817737"/>
          <c:w val="0.53639953108628224"/>
          <c:h val="0.6586944270003061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'cell count and size'!$I$8</c:f>
              <c:strCache>
                <c:ptCount val="1"/>
                <c:pt idx="0">
                  <c:v>P replete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triang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'cell count and size'!$P$9:$P$17</c:f>
                <c:numCache>
                  <c:formatCode>General</c:formatCode>
                  <c:ptCount val="9"/>
                  <c:pt idx="0">
                    <c:v>0.46</c:v>
                  </c:pt>
                  <c:pt idx="1">
                    <c:v>0.51</c:v>
                  </c:pt>
                  <c:pt idx="2">
                    <c:v>0.56999999999999995</c:v>
                  </c:pt>
                  <c:pt idx="3">
                    <c:v>0.56999999999999995</c:v>
                  </c:pt>
                  <c:pt idx="5">
                    <c:v>0.47</c:v>
                  </c:pt>
                  <c:pt idx="6">
                    <c:v>0.42</c:v>
                  </c:pt>
                  <c:pt idx="7">
                    <c:v>0.61</c:v>
                  </c:pt>
                </c:numCache>
              </c:numRef>
            </c:plus>
            <c:minus>
              <c:numRef>
                <c:f>'cell count and size'!$P$9:$P$17</c:f>
                <c:numCache>
                  <c:formatCode>General</c:formatCode>
                  <c:ptCount val="9"/>
                  <c:pt idx="0">
                    <c:v>0.46</c:v>
                  </c:pt>
                  <c:pt idx="1">
                    <c:v>0.51</c:v>
                  </c:pt>
                  <c:pt idx="2">
                    <c:v>0.56999999999999995</c:v>
                  </c:pt>
                  <c:pt idx="3">
                    <c:v>0.56999999999999995</c:v>
                  </c:pt>
                  <c:pt idx="5">
                    <c:v>0.47</c:v>
                  </c:pt>
                  <c:pt idx="6">
                    <c:v>0.42</c:v>
                  </c:pt>
                  <c:pt idx="7">
                    <c:v>0.61</c:v>
                  </c:pt>
                </c:numCache>
              </c:numRef>
            </c:minus>
          </c:errBars>
          <c:xVal>
            <c:numRef>
              <c:f>'cell count and size'!$H$9:$H$19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 formatCode="_(* #,##0_);_(* \(#,##0\);_(* &quot;-&quot;??_);_(@_)">
                  <c:v>9</c:v>
                </c:pt>
                <c:pt idx="10">
                  <c:v>11</c:v>
                </c:pt>
              </c:numCache>
            </c:numRef>
          </c:xVal>
          <c:yVal>
            <c:numRef>
              <c:f>'cell count and size'!$I$9:$I$19</c:f>
              <c:numCache>
                <c:formatCode>_(* #,##0.00_);_(* \(#,##0.00\);_(* "-"??_);_(@_)</c:formatCode>
                <c:ptCount val="11"/>
                <c:pt idx="0" formatCode="General">
                  <c:v>3.5819999999999999</c:v>
                </c:pt>
                <c:pt idx="1">
                  <c:v>3.8039999999999998</c:v>
                </c:pt>
                <c:pt idx="2">
                  <c:v>4.1970000000000001</c:v>
                </c:pt>
                <c:pt idx="3">
                  <c:v>3.97</c:v>
                </c:pt>
                <c:pt idx="5">
                  <c:v>3.47</c:v>
                </c:pt>
                <c:pt idx="6">
                  <c:v>3.34</c:v>
                </c:pt>
                <c:pt idx="7">
                  <c:v>3.37</c:v>
                </c:pt>
                <c:pt idx="9">
                  <c:v>3.3</c:v>
                </c:pt>
                <c:pt idx="10" formatCode="_(* #,##0.0000_);_(* \(#,##0.0000\);_(* &quot;-&quot;??_);_(@_)">
                  <c:v>3.27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'cell count and size'!$J$8</c:f>
              <c:strCache>
                <c:ptCount val="1"/>
                <c:pt idx="0">
                  <c:v>full K/2+refeeding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'cell count and size'!$Q$9:$Q$19</c:f>
                <c:numCache>
                  <c:formatCode>General</c:formatCode>
                  <c:ptCount val="11"/>
                  <c:pt idx="0">
                    <c:v>0.46</c:v>
                  </c:pt>
                  <c:pt idx="1">
                    <c:v>0.51</c:v>
                  </c:pt>
                  <c:pt idx="2">
                    <c:v>0.56999999999999995</c:v>
                  </c:pt>
                  <c:pt idx="3">
                    <c:v>0.56999999999999995</c:v>
                  </c:pt>
                  <c:pt idx="5">
                    <c:v>0.47</c:v>
                  </c:pt>
                  <c:pt idx="6">
                    <c:v>0.42</c:v>
                  </c:pt>
                  <c:pt idx="7">
                    <c:v>0.61</c:v>
                  </c:pt>
                  <c:pt idx="9">
                    <c:v>0.38</c:v>
                  </c:pt>
                  <c:pt idx="10">
                    <c:v>0.44</c:v>
                  </c:pt>
                </c:numCache>
              </c:numRef>
            </c:plus>
            <c:minus>
              <c:numRef>
                <c:f>'cell count and size'!$Q$9:$Q$19</c:f>
                <c:numCache>
                  <c:formatCode>General</c:formatCode>
                  <c:ptCount val="11"/>
                  <c:pt idx="0">
                    <c:v>0.46</c:v>
                  </c:pt>
                  <c:pt idx="1">
                    <c:v>0.51</c:v>
                  </c:pt>
                  <c:pt idx="2">
                    <c:v>0.56999999999999995</c:v>
                  </c:pt>
                  <c:pt idx="3">
                    <c:v>0.56999999999999995</c:v>
                  </c:pt>
                  <c:pt idx="5">
                    <c:v>0.47</c:v>
                  </c:pt>
                  <c:pt idx="6">
                    <c:v>0.42</c:v>
                  </c:pt>
                  <c:pt idx="7">
                    <c:v>0.61</c:v>
                  </c:pt>
                  <c:pt idx="9">
                    <c:v>0.38</c:v>
                  </c:pt>
                  <c:pt idx="10">
                    <c:v>0.44</c:v>
                  </c:pt>
                </c:numCache>
              </c:numRef>
            </c:minus>
          </c:errBars>
          <c:xVal>
            <c:numRef>
              <c:f>'cell count and size'!$H$9:$H$19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 formatCode="_(* #,##0_);_(* \(#,##0\);_(* &quot;-&quot;??_);_(@_)">
                  <c:v>9</c:v>
                </c:pt>
                <c:pt idx="10">
                  <c:v>11</c:v>
                </c:pt>
              </c:numCache>
            </c:numRef>
          </c:xVal>
          <c:yVal>
            <c:numRef>
              <c:f>'cell count and size'!$J$9:$J$19</c:f>
              <c:numCache>
                <c:formatCode>_(* #,##0.00_);_(* \(#,##0.00\);_(* "-"??_);_(@_)</c:formatCode>
                <c:ptCount val="11"/>
                <c:pt idx="0" formatCode="General">
                  <c:v>3.5819999999999999</c:v>
                </c:pt>
                <c:pt idx="1">
                  <c:v>3.8039999999999998</c:v>
                </c:pt>
                <c:pt idx="2">
                  <c:v>4.1970000000000001</c:v>
                </c:pt>
                <c:pt idx="3">
                  <c:v>3.97</c:v>
                </c:pt>
                <c:pt idx="5">
                  <c:v>3.47</c:v>
                </c:pt>
                <c:pt idx="6">
                  <c:v>3.34</c:v>
                </c:pt>
                <c:pt idx="7">
                  <c:v>3.37</c:v>
                </c:pt>
                <c:pt idx="9">
                  <c:v>3.28</c:v>
                </c:pt>
                <c:pt idx="10" formatCode="_(* #,##0.0000_);_(* \(#,##0.0000\);_(* &quot;-&quot;??_);_(@_)">
                  <c:v>3.2909999999999999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'cell count and size'!$K$8</c:f>
              <c:strCache>
                <c:ptCount val="1"/>
                <c:pt idx="0">
                  <c:v>P limited</c:v>
                </c:pt>
              </c:strCache>
            </c:strRef>
          </c:tx>
          <c:errBars>
            <c:errDir val="y"/>
            <c:errBarType val="both"/>
            <c:errValType val="cust"/>
            <c:noEndCap val="0"/>
            <c:plus>
              <c:numRef>
                <c:f>'cell count and size'!$R$9:$R$19</c:f>
                <c:numCache>
                  <c:formatCode>General</c:formatCode>
                  <c:ptCount val="11"/>
                  <c:pt idx="0">
                    <c:v>0.46</c:v>
                  </c:pt>
                  <c:pt idx="1">
                    <c:v>0.4</c:v>
                  </c:pt>
                  <c:pt idx="2">
                    <c:v>0.51</c:v>
                  </c:pt>
                  <c:pt idx="3">
                    <c:v>0.5</c:v>
                  </c:pt>
                  <c:pt idx="5">
                    <c:v>0.56000000000000005</c:v>
                  </c:pt>
                  <c:pt idx="6">
                    <c:v>0.5</c:v>
                  </c:pt>
                  <c:pt idx="7">
                    <c:v>0.56999999999999995</c:v>
                  </c:pt>
                  <c:pt idx="9">
                    <c:v>0.62</c:v>
                  </c:pt>
                  <c:pt idx="10">
                    <c:v>0.65</c:v>
                  </c:pt>
                </c:numCache>
              </c:numRef>
            </c:plus>
            <c:minus>
              <c:numRef>
                <c:f>'cell count and size'!$R$9:$R$19</c:f>
                <c:numCache>
                  <c:formatCode>General</c:formatCode>
                  <c:ptCount val="11"/>
                  <c:pt idx="0">
                    <c:v>0.46</c:v>
                  </c:pt>
                  <c:pt idx="1">
                    <c:v>0.4</c:v>
                  </c:pt>
                  <c:pt idx="2">
                    <c:v>0.51</c:v>
                  </c:pt>
                  <c:pt idx="3">
                    <c:v>0.5</c:v>
                  </c:pt>
                  <c:pt idx="5">
                    <c:v>0.56000000000000005</c:v>
                  </c:pt>
                  <c:pt idx="6">
                    <c:v>0.5</c:v>
                  </c:pt>
                  <c:pt idx="7">
                    <c:v>0.56999999999999995</c:v>
                  </c:pt>
                  <c:pt idx="9">
                    <c:v>0.62</c:v>
                  </c:pt>
                  <c:pt idx="10">
                    <c:v>0.65</c:v>
                  </c:pt>
                </c:numCache>
              </c:numRef>
            </c:minus>
          </c:errBars>
          <c:xVal>
            <c:numRef>
              <c:f>'cell count and size'!$H$9:$H$19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 formatCode="_(* #,##0_);_(* \(#,##0\);_(* &quot;-&quot;??_);_(@_)">
                  <c:v>9</c:v>
                </c:pt>
                <c:pt idx="10">
                  <c:v>11</c:v>
                </c:pt>
              </c:numCache>
            </c:numRef>
          </c:xVal>
          <c:yVal>
            <c:numRef>
              <c:f>'cell count and size'!$K$9:$K$19</c:f>
              <c:numCache>
                <c:formatCode>_(* #,##0.00_);_(* \(#,##0.00\);_(* "-"??_);_(@_)</c:formatCode>
                <c:ptCount val="11"/>
                <c:pt idx="0" formatCode="General">
                  <c:v>3.64</c:v>
                </c:pt>
                <c:pt idx="1">
                  <c:v>3.59</c:v>
                </c:pt>
                <c:pt idx="2">
                  <c:v>4.41</c:v>
                </c:pt>
                <c:pt idx="3">
                  <c:v>4.835</c:v>
                </c:pt>
                <c:pt idx="5">
                  <c:v>5.48</c:v>
                </c:pt>
                <c:pt idx="6">
                  <c:v>5.4119999999999999</c:v>
                </c:pt>
                <c:pt idx="7">
                  <c:v>5.63</c:v>
                </c:pt>
                <c:pt idx="9">
                  <c:v>5.9859999999999998</c:v>
                </c:pt>
                <c:pt idx="10" formatCode="_(* #,##0.0000_);_(* \(#,##0.0000\);_(* &quot;-&quot;??_);_(@_)">
                  <c:v>6.3330000000000002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'cell count and size'!$L$8</c:f>
              <c:strCache>
                <c:ptCount val="1"/>
                <c:pt idx="0">
                  <c:v>P limited+refeeding</c:v>
                </c:pt>
              </c:strCache>
            </c:strRef>
          </c:tx>
          <c:errBars>
            <c:errDir val="y"/>
            <c:errBarType val="both"/>
            <c:errValType val="cust"/>
            <c:noEndCap val="0"/>
            <c:plus>
              <c:numRef>
                <c:f>'cell count and size'!$S$9:$S$19</c:f>
                <c:numCache>
                  <c:formatCode>General</c:formatCode>
                  <c:ptCount val="11"/>
                  <c:pt idx="0">
                    <c:v>0.46</c:v>
                  </c:pt>
                  <c:pt idx="1">
                    <c:v>0.4</c:v>
                  </c:pt>
                  <c:pt idx="2">
                    <c:v>0.51</c:v>
                  </c:pt>
                  <c:pt idx="3">
                    <c:v>0.5</c:v>
                  </c:pt>
                  <c:pt idx="5">
                    <c:v>0.56000000000000005</c:v>
                  </c:pt>
                  <c:pt idx="6">
                    <c:v>0.5</c:v>
                  </c:pt>
                  <c:pt idx="7">
                    <c:v>0.56999999999999995</c:v>
                  </c:pt>
                  <c:pt idx="9">
                    <c:v>0.53</c:v>
                  </c:pt>
                  <c:pt idx="10">
                    <c:v>0.46</c:v>
                  </c:pt>
                </c:numCache>
              </c:numRef>
            </c:plus>
            <c:minus>
              <c:numRef>
                <c:f>'cell count and size'!$S$9:$S$19</c:f>
                <c:numCache>
                  <c:formatCode>General</c:formatCode>
                  <c:ptCount val="11"/>
                  <c:pt idx="0">
                    <c:v>0.46</c:v>
                  </c:pt>
                  <c:pt idx="1">
                    <c:v>0.4</c:v>
                  </c:pt>
                  <c:pt idx="2">
                    <c:v>0.51</c:v>
                  </c:pt>
                  <c:pt idx="3">
                    <c:v>0.5</c:v>
                  </c:pt>
                  <c:pt idx="5">
                    <c:v>0.56000000000000005</c:v>
                  </c:pt>
                  <c:pt idx="6">
                    <c:v>0.5</c:v>
                  </c:pt>
                  <c:pt idx="7">
                    <c:v>0.56999999999999995</c:v>
                  </c:pt>
                  <c:pt idx="9">
                    <c:v>0.53</c:v>
                  </c:pt>
                  <c:pt idx="10">
                    <c:v>0.46</c:v>
                  </c:pt>
                </c:numCache>
              </c:numRef>
            </c:minus>
          </c:errBars>
          <c:xVal>
            <c:numRef>
              <c:f>'cell count and size'!$H$9:$H$19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 formatCode="_(* #,##0_);_(* \(#,##0\);_(* &quot;-&quot;??_);_(@_)">
                  <c:v>9</c:v>
                </c:pt>
                <c:pt idx="10">
                  <c:v>11</c:v>
                </c:pt>
              </c:numCache>
            </c:numRef>
          </c:xVal>
          <c:yVal>
            <c:numRef>
              <c:f>'cell count and size'!$L$9:$L$19</c:f>
              <c:numCache>
                <c:formatCode>_(* #,##0.00_);_(* \(#,##0.00\);_(* "-"??_);_(@_)</c:formatCode>
                <c:ptCount val="11"/>
                <c:pt idx="0" formatCode="General">
                  <c:v>3.64</c:v>
                </c:pt>
                <c:pt idx="1">
                  <c:v>3.59</c:v>
                </c:pt>
                <c:pt idx="2">
                  <c:v>4.41</c:v>
                </c:pt>
                <c:pt idx="3">
                  <c:v>4.835</c:v>
                </c:pt>
                <c:pt idx="5">
                  <c:v>5.48</c:v>
                </c:pt>
                <c:pt idx="6">
                  <c:v>5.4119999999999999</c:v>
                </c:pt>
                <c:pt idx="7">
                  <c:v>5.63</c:v>
                </c:pt>
                <c:pt idx="9">
                  <c:v>4.07</c:v>
                </c:pt>
                <c:pt idx="10" formatCode="_(* #,##0.0000_);_(* \(#,##0.0000\);_(* &quot;-&quot;??_);_(@_)">
                  <c:v>3.5760000000000001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153536"/>
        <c:axId val="95421952"/>
      </c:scatterChart>
      <c:valAx>
        <c:axId val="95153536"/>
        <c:scaling>
          <c:orientation val="minMax"/>
          <c:max val="1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5421952"/>
        <c:crosses val="autoZero"/>
        <c:crossBetween val="midCat"/>
        <c:majorUnit val="1"/>
      </c:valAx>
      <c:valAx>
        <c:axId val="954219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cell diameter [um]</a:t>
                </a:r>
              </a:p>
            </c:rich>
          </c:tx>
          <c:layout/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95153536"/>
        <c:crosses val="autoZero"/>
        <c:crossBetween val="midCat"/>
      </c:valAx>
    </c:plotArea>
    <c:legend>
      <c:legendPos val="r"/>
      <c:layout/>
      <c:overlay val="0"/>
    </c:legend>
    <c:plotVisOnly val="1"/>
    <c:dispBlanksAs val="span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Alkaline</a:t>
            </a:r>
            <a:r>
              <a:rPr lang="en-US" baseline="0"/>
              <a:t> phosphatase activity</a:t>
            </a:r>
            <a:endParaRPr lang="en-US"/>
          </a:p>
        </c:rich>
      </c:tx>
      <c:layout>
        <c:manualLayout>
          <c:xMode val="edge"/>
          <c:yMode val="edge"/>
          <c:x val="5.3250616400222682E-2"/>
          <c:y val="1.10803324099723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444617976471946"/>
          <c:y val="0.13835611543946391"/>
          <c:w val="0.68596646493568458"/>
          <c:h val="0.7095462703384538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nPP!$B$5</c:f>
              <c:strCache>
                <c:ptCount val="1"/>
                <c:pt idx="0">
                  <c:v>full K/2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triang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nPP!$A$6:$A$16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7.5</c:v>
                </c:pt>
                <c:pt idx="9">
                  <c:v>9</c:v>
                </c:pt>
                <c:pt idx="10">
                  <c:v>11</c:v>
                </c:pt>
              </c:numCache>
            </c:numRef>
          </c:xVal>
          <c:yVal>
            <c:numRef>
              <c:f>nPP!$B$6:$B$16</c:f>
              <c:numCache>
                <c:formatCode>0.000E+00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2.7713113845471676E-2</c:v>
                </c:pt>
                <c:pt idx="3">
                  <c:v>-6.5811122079631468E-3</c:v>
                </c:pt>
                <c:pt idx="4">
                  <c:v>0</c:v>
                </c:pt>
                <c:pt idx="5">
                  <c:v>-1.4285714285714285E-2</c:v>
                </c:pt>
                <c:pt idx="6">
                  <c:v>-2.6236389872753515E-3</c:v>
                </c:pt>
                <c:pt idx="7">
                  <c:v>9.0009000900090029E-3</c:v>
                </c:pt>
                <c:pt idx="8">
                  <c:v>-1.5001500150015001E-2</c:v>
                </c:pt>
                <c:pt idx="9">
                  <c:v>0</c:v>
                </c:pt>
                <c:pt idx="10">
                  <c:v>-1.2797074954296161E-2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nPP!$C$5</c:f>
              <c:strCache>
                <c:ptCount val="1"/>
                <c:pt idx="0">
                  <c:v>full K/2+refeeding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nPP!$A$6:$A$16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7.5</c:v>
                </c:pt>
                <c:pt idx="9">
                  <c:v>9</c:v>
                </c:pt>
                <c:pt idx="10">
                  <c:v>11</c:v>
                </c:pt>
              </c:numCache>
            </c:numRef>
          </c:xVal>
          <c:yVal>
            <c:numRef>
              <c:f>nPP!$C$6:$C$16</c:f>
              <c:numCache>
                <c:formatCode>0.000E+00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2.7713113845471676E-2</c:v>
                </c:pt>
                <c:pt idx="3">
                  <c:v>-6.5811122079631468E-3</c:v>
                </c:pt>
                <c:pt idx="4">
                  <c:v>0</c:v>
                </c:pt>
                <c:pt idx="5">
                  <c:v>-1.4285714285714285E-2</c:v>
                </c:pt>
                <c:pt idx="6">
                  <c:v>-2.6236389872753515E-3</c:v>
                </c:pt>
                <c:pt idx="7">
                  <c:v>9.0009000900090029E-3</c:v>
                </c:pt>
                <c:pt idx="8">
                  <c:v>-1.5001500150015001E-2</c:v>
                </c:pt>
                <c:pt idx="9">
                  <c:v>0</c:v>
                </c:pt>
                <c:pt idx="10">
                  <c:v>-1.2711094970038134E-2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nPP!$D$5</c:f>
              <c:strCache>
                <c:ptCount val="1"/>
                <c:pt idx="0">
                  <c:v>P limited</c:v>
                </c:pt>
              </c:strCache>
            </c:strRef>
          </c:tx>
          <c:xVal>
            <c:numRef>
              <c:f>nPP!$A$6:$A$16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7.5</c:v>
                </c:pt>
                <c:pt idx="9">
                  <c:v>9</c:v>
                </c:pt>
                <c:pt idx="10">
                  <c:v>11</c:v>
                </c:pt>
              </c:numCache>
            </c:numRef>
          </c:xVal>
          <c:yVal>
            <c:numRef>
              <c:f>nPP!$D$6:$D$16</c:f>
              <c:numCache>
                <c:formatCode>0.000E+00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0.13020833333333334</c:v>
                </c:pt>
                <c:pt idx="3">
                  <c:v>0.17470565894417014</c:v>
                </c:pt>
                <c:pt idx="4">
                  <c:v>0</c:v>
                </c:pt>
                <c:pt idx="5">
                  <c:v>1.1142061281337048</c:v>
                </c:pt>
                <c:pt idx="6">
                  <c:v>1.143473570658037</c:v>
                </c:pt>
                <c:pt idx="7">
                  <c:v>1.8344519015659959</c:v>
                </c:pt>
                <c:pt idx="8">
                  <c:v>1.6554809843400449</c:v>
                </c:pt>
                <c:pt idx="9">
                  <c:v>1.8305504019789736</c:v>
                </c:pt>
                <c:pt idx="10">
                  <c:v>2.3493234932349325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nPP!$E$5</c:f>
              <c:strCache>
                <c:ptCount val="1"/>
                <c:pt idx="0">
                  <c:v>P limited+refeeding</c:v>
                </c:pt>
              </c:strCache>
            </c:strRef>
          </c:tx>
          <c:xVal>
            <c:numRef>
              <c:f>nPP!$A$6:$A$16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7.5</c:v>
                </c:pt>
                <c:pt idx="9">
                  <c:v>9</c:v>
                </c:pt>
                <c:pt idx="10">
                  <c:v>11</c:v>
                </c:pt>
              </c:numCache>
            </c:numRef>
          </c:xVal>
          <c:yVal>
            <c:numRef>
              <c:f>nPP!$E$6:$E$16</c:f>
              <c:numCache>
                <c:formatCode>0.000E+00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0.13020833333333334</c:v>
                </c:pt>
                <c:pt idx="3">
                  <c:v>0.17470565894417014</c:v>
                </c:pt>
                <c:pt idx="4">
                  <c:v>0</c:v>
                </c:pt>
                <c:pt idx="5">
                  <c:v>1.1142061281337048</c:v>
                </c:pt>
                <c:pt idx="6">
                  <c:v>1.143473570658037</c:v>
                </c:pt>
                <c:pt idx="7">
                  <c:v>1.8344519015659959</c:v>
                </c:pt>
                <c:pt idx="8">
                  <c:v>1.5212527964205818</c:v>
                </c:pt>
                <c:pt idx="9">
                  <c:v>0.44653349001175091</c:v>
                </c:pt>
                <c:pt idx="10">
                  <c:v>0.14119820533122196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27968"/>
        <c:axId val="93430144"/>
      </c:scatterChart>
      <c:valAx>
        <c:axId val="93427968"/>
        <c:scaling>
          <c:orientation val="minMax"/>
          <c:max val="1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3430144"/>
        <c:crosses val="autoZero"/>
        <c:crossBetween val="midCat"/>
        <c:majorUnit val="1"/>
      </c:valAx>
      <c:valAx>
        <c:axId val="9343014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 b="1"/>
                </a:pPr>
                <a:r>
                  <a:rPr lang="en-US" sz="1100" b="1"/>
                  <a:t>Alkaline phosphatase</a:t>
                </a:r>
                <a:r>
                  <a:rPr lang="en-US" sz="1100" b="1" baseline="0"/>
                  <a:t> activity</a:t>
                </a:r>
              </a:p>
              <a:p>
                <a:pPr>
                  <a:defRPr sz="1100" b="1"/>
                </a:pPr>
                <a:r>
                  <a:rPr lang="en-US" sz="1100" b="1" baseline="0"/>
                  <a:t>[nmol P-np min-</a:t>
                </a:r>
                <a:r>
                  <a:rPr lang="en-US" sz="1100" b="1" baseline="30000"/>
                  <a:t>1</a:t>
                </a:r>
                <a:r>
                  <a:rPr lang="en-US" sz="1100" b="1" baseline="0"/>
                  <a:t> cell</a:t>
                </a:r>
                <a:r>
                  <a:rPr lang="en-US" sz="1100" b="1" baseline="30000"/>
                  <a:t>-1]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93427968"/>
        <c:crosses val="autoZero"/>
        <c:crossBetween val="midCat"/>
      </c:valAx>
    </c:plotArea>
    <c:legend>
      <c:legendPos val="r"/>
      <c:layout/>
      <c:overlay val="0"/>
    </c:legend>
    <c:plotVisOnly val="0"/>
    <c:dispBlanksAs val="span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19</xdr:row>
      <xdr:rowOff>185737</xdr:rowOff>
    </xdr:from>
    <xdr:to>
      <xdr:col>8</xdr:col>
      <xdr:colOff>361950</xdr:colOff>
      <xdr:row>36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504826</xdr:colOff>
      <xdr:row>19</xdr:row>
      <xdr:rowOff>171450</xdr:rowOff>
    </xdr:from>
    <xdr:to>
      <xdr:col>15</xdr:col>
      <xdr:colOff>476251</xdr:colOff>
      <xdr:row>36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57150</xdr:colOff>
      <xdr:row>20</xdr:row>
      <xdr:rowOff>161925</xdr:rowOff>
    </xdr:from>
    <xdr:to>
      <xdr:col>12</xdr:col>
      <xdr:colOff>714375</xdr:colOff>
      <xdr:row>23</xdr:row>
      <xdr:rowOff>9525</xdr:rowOff>
    </xdr:to>
    <xdr:grpSp>
      <xdr:nvGrpSpPr>
        <xdr:cNvPr id="10" name="Group 9"/>
        <xdr:cNvGrpSpPr/>
      </xdr:nvGrpSpPr>
      <xdr:grpSpPr>
        <a:xfrm>
          <a:off x="10163175" y="4019550"/>
          <a:ext cx="657225" cy="419100"/>
          <a:chOff x="10572750" y="2181225"/>
          <a:chExt cx="590549" cy="419100"/>
        </a:xfrm>
      </xdr:grpSpPr>
      <xdr:sp macro="" textlink="">
        <xdr:nvSpPr>
          <xdr:cNvPr id="11" name="Down Arrow 10"/>
          <xdr:cNvSpPr/>
        </xdr:nvSpPr>
        <xdr:spPr>
          <a:xfrm>
            <a:off x="10572750" y="2181225"/>
            <a:ext cx="466725" cy="419100"/>
          </a:xfrm>
          <a:prstGeom prst="downArrow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2" name="TextBox 11"/>
          <xdr:cNvSpPr txBox="1"/>
        </xdr:nvSpPr>
        <xdr:spPr>
          <a:xfrm>
            <a:off x="10628151" y="2303476"/>
            <a:ext cx="535148" cy="2111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900" b="1">
                <a:solidFill>
                  <a:schemeClr val="bg1"/>
                </a:solidFill>
              </a:rPr>
              <a:t>PO</a:t>
            </a:r>
            <a:r>
              <a:rPr lang="en-US" sz="900" b="1" baseline="-25000">
                <a:solidFill>
                  <a:schemeClr val="bg1"/>
                </a:solidFill>
              </a:rPr>
              <a:t>4</a:t>
            </a:r>
            <a:r>
              <a:rPr lang="en-US" sz="900" b="1" baseline="30000">
                <a:solidFill>
                  <a:schemeClr val="bg1"/>
                </a:solidFill>
              </a:rPr>
              <a:t>-</a:t>
            </a:r>
          </a:p>
        </xdr:txBody>
      </xdr:sp>
    </xdr:grpSp>
    <xdr:clientData/>
  </xdr:twoCellAnchor>
  <xdr:twoCellAnchor>
    <xdr:from>
      <xdr:col>3</xdr:col>
      <xdr:colOff>914400</xdr:colOff>
      <xdr:row>26</xdr:row>
      <xdr:rowOff>0</xdr:rowOff>
    </xdr:from>
    <xdr:to>
      <xdr:col>4</xdr:col>
      <xdr:colOff>238124</xdr:colOff>
      <xdr:row>28</xdr:row>
      <xdr:rowOff>38100</xdr:rowOff>
    </xdr:to>
    <xdr:grpSp>
      <xdr:nvGrpSpPr>
        <xdr:cNvPr id="13" name="Group 12"/>
        <xdr:cNvGrpSpPr/>
      </xdr:nvGrpSpPr>
      <xdr:grpSpPr>
        <a:xfrm>
          <a:off x="3619500" y="5000625"/>
          <a:ext cx="590549" cy="419100"/>
          <a:chOff x="10572750" y="2181225"/>
          <a:chExt cx="590549" cy="419100"/>
        </a:xfrm>
      </xdr:grpSpPr>
      <xdr:sp macro="" textlink="">
        <xdr:nvSpPr>
          <xdr:cNvPr id="14" name="Down Arrow 13"/>
          <xdr:cNvSpPr/>
        </xdr:nvSpPr>
        <xdr:spPr>
          <a:xfrm>
            <a:off x="10572750" y="2181225"/>
            <a:ext cx="466725" cy="419100"/>
          </a:xfrm>
          <a:prstGeom prst="downArrow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5" name="TextBox 14"/>
          <xdr:cNvSpPr txBox="1"/>
        </xdr:nvSpPr>
        <xdr:spPr>
          <a:xfrm>
            <a:off x="10628151" y="2303476"/>
            <a:ext cx="535148" cy="2111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900" b="1">
                <a:solidFill>
                  <a:schemeClr val="bg1"/>
                </a:solidFill>
              </a:rPr>
              <a:t>PO</a:t>
            </a:r>
            <a:r>
              <a:rPr lang="en-US" sz="900" b="1" baseline="-25000">
                <a:solidFill>
                  <a:schemeClr val="bg1"/>
                </a:solidFill>
              </a:rPr>
              <a:t>4</a:t>
            </a:r>
            <a:r>
              <a:rPr lang="en-US" sz="900" b="1" baseline="30000">
                <a:solidFill>
                  <a:schemeClr val="bg1"/>
                </a:solidFill>
              </a:rPr>
              <a:t>-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16</xdr:row>
      <xdr:rowOff>76200</xdr:rowOff>
    </xdr:from>
    <xdr:to>
      <xdr:col>16</xdr:col>
      <xdr:colOff>381000</xdr:colOff>
      <xdr:row>34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104795</xdr:colOff>
      <xdr:row>18</xdr:row>
      <xdr:rowOff>171445</xdr:rowOff>
    </xdr:from>
    <xdr:to>
      <xdr:col>12</xdr:col>
      <xdr:colOff>9537</xdr:colOff>
      <xdr:row>21</xdr:row>
      <xdr:rowOff>115615</xdr:rowOff>
    </xdr:to>
    <xdr:grpSp>
      <xdr:nvGrpSpPr>
        <xdr:cNvPr id="5" name="Group 4"/>
        <xdr:cNvGrpSpPr/>
      </xdr:nvGrpSpPr>
      <xdr:grpSpPr>
        <a:xfrm>
          <a:off x="10248920" y="3600445"/>
          <a:ext cx="514342" cy="515670"/>
          <a:chOff x="10838723" y="1979633"/>
          <a:chExt cx="260518" cy="304795"/>
        </a:xfrm>
      </xdr:grpSpPr>
      <xdr:sp macro="" textlink="">
        <xdr:nvSpPr>
          <xdr:cNvPr id="3" name="Down Arrow 2"/>
          <xdr:cNvSpPr/>
        </xdr:nvSpPr>
        <xdr:spPr>
          <a:xfrm>
            <a:off x="10838723" y="1979633"/>
            <a:ext cx="234415" cy="275863"/>
          </a:xfrm>
          <a:prstGeom prst="downArrow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TextBox 3"/>
          <xdr:cNvSpPr txBox="1"/>
        </xdr:nvSpPr>
        <xdr:spPr>
          <a:xfrm>
            <a:off x="10870637" y="2073304"/>
            <a:ext cx="228604" cy="2111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900" b="1">
                <a:solidFill>
                  <a:schemeClr val="bg1"/>
                </a:solidFill>
              </a:rPr>
              <a:t>PO</a:t>
            </a:r>
            <a:r>
              <a:rPr lang="en-US" sz="900" b="1" baseline="-25000">
                <a:solidFill>
                  <a:schemeClr val="bg1"/>
                </a:solidFill>
              </a:rPr>
              <a:t>4</a:t>
            </a:r>
            <a:r>
              <a:rPr lang="en-US" sz="900" b="1" baseline="30000">
                <a:solidFill>
                  <a:schemeClr val="bg1"/>
                </a:solidFill>
              </a:rPr>
              <a:t>-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selection activeCell="B3" sqref="B3"/>
    </sheetView>
  </sheetViews>
  <sheetFormatPr defaultRowHeight="15" x14ac:dyDescent="0.25"/>
  <cols>
    <col min="1" max="1" width="9.5703125" bestFit="1" customWidth="1"/>
    <col min="2" max="2" width="13.5703125" bestFit="1" customWidth="1"/>
    <col min="3" max="3" width="17.42578125" style="8" bestFit="1" customWidth="1"/>
    <col min="4" max="4" width="19" bestFit="1" customWidth="1"/>
    <col min="5" max="6" width="12.42578125" bestFit="1" customWidth="1"/>
    <col min="9" max="9" width="9.7109375" bestFit="1" customWidth="1"/>
    <col min="10" max="10" width="9.7109375" style="8" customWidth="1"/>
    <col min="11" max="13" width="14.7109375" bestFit="1" customWidth="1"/>
    <col min="17" max="17" width="9.140625" style="8"/>
  </cols>
  <sheetData>
    <row r="1" spans="1:20" s="8" customFormat="1" x14ac:dyDescent="0.25"/>
    <row r="2" spans="1:20" s="8" customFormat="1" x14ac:dyDescent="0.25">
      <c r="B2" s="8" t="s">
        <v>15</v>
      </c>
    </row>
    <row r="3" spans="1:20" s="8" customFormat="1" x14ac:dyDescent="0.25">
      <c r="B3" s="8" t="s">
        <v>16</v>
      </c>
    </row>
    <row r="4" spans="1:20" x14ac:dyDescent="0.25">
      <c r="A4" s="8" t="s">
        <v>11</v>
      </c>
      <c r="B4" s="8" t="s">
        <v>12</v>
      </c>
    </row>
    <row r="6" spans="1:20" ht="18.75" x14ac:dyDescent="0.3">
      <c r="A6" s="1" t="s">
        <v>0</v>
      </c>
      <c r="B6" t="s">
        <v>7</v>
      </c>
      <c r="D6" s="8"/>
      <c r="H6" s="1" t="s">
        <v>2</v>
      </c>
      <c r="I6" t="s">
        <v>7</v>
      </c>
      <c r="O6" t="s">
        <v>3</v>
      </c>
      <c r="R6" s="23"/>
    </row>
    <row r="7" spans="1:20" x14ac:dyDescent="0.25">
      <c r="A7" s="8"/>
      <c r="B7" s="8"/>
    </row>
    <row r="8" spans="1:20" x14ac:dyDescent="0.25">
      <c r="A8" t="s">
        <v>1</v>
      </c>
      <c r="B8" s="8" t="s">
        <v>9</v>
      </c>
      <c r="C8" s="8" t="s">
        <v>13</v>
      </c>
      <c r="D8" s="8" t="s">
        <v>8</v>
      </c>
      <c r="E8" s="8" t="s">
        <v>10</v>
      </c>
      <c r="H8" t="s">
        <v>1</v>
      </c>
      <c r="I8" s="8" t="s">
        <v>14</v>
      </c>
      <c r="J8" s="8" t="s">
        <v>13</v>
      </c>
      <c r="K8" s="8" t="s">
        <v>8</v>
      </c>
      <c r="L8" s="8" t="s">
        <v>10</v>
      </c>
      <c r="O8" t="s">
        <v>1</v>
      </c>
      <c r="P8" s="8" t="s">
        <v>9</v>
      </c>
      <c r="Q8" s="8" t="s">
        <v>13</v>
      </c>
      <c r="R8" s="8" t="s">
        <v>8</v>
      </c>
      <c r="S8" s="8" t="s">
        <v>10</v>
      </c>
    </row>
    <row r="9" spans="1:20" s="8" customFormat="1" x14ac:dyDescent="0.25">
      <c r="A9" s="8">
        <v>0</v>
      </c>
      <c r="B9" s="2">
        <v>137200</v>
      </c>
      <c r="C9" s="2">
        <v>137200</v>
      </c>
      <c r="D9" s="2">
        <v>136000</v>
      </c>
      <c r="E9" s="2">
        <v>136000</v>
      </c>
      <c r="H9" s="8">
        <v>0</v>
      </c>
      <c r="I9" s="8">
        <v>3.5819999999999999</v>
      </c>
      <c r="J9" s="8">
        <v>3.5819999999999999</v>
      </c>
      <c r="K9" s="8">
        <v>3.64</v>
      </c>
      <c r="L9" s="8">
        <v>3.64</v>
      </c>
      <c r="O9" s="8">
        <v>0</v>
      </c>
      <c r="P9" s="8">
        <v>0.46</v>
      </c>
      <c r="Q9" s="8">
        <v>0.46</v>
      </c>
      <c r="R9" s="8">
        <v>0.46</v>
      </c>
      <c r="S9" s="8">
        <v>0.46</v>
      </c>
    </row>
    <row r="10" spans="1:20" x14ac:dyDescent="0.25">
      <c r="A10" s="8">
        <v>1</v>
      </c>
      <c r="B10" s="2">
        <v>154800</v>
      </c>
      <c r="C10" s="2">
        <v>154800</v>
      </c>
      <c r="D10" s="2">
        <v>172000</v>
      </c>
      <c r="E10" s="2">
        <v>172000</v>
      </c>
      <c r="F10" s="2"/>
      <c r="H10" s="8">
        <v>1</v>
      </c>
      <c r="I10" s="4">
        <v>3.8039999999999998</v>
      </c>
      <c r="J10" s="4">
        <v>3.8039999999999998</v>
      </c>
      <c r="K10" s="4">
        <v>3.59</v>
      </c>
      <c r="L10" s="4">
        <v>3.59</v>
      </c>
      <c r="M10" s="6"/>
      <c r="O10" s="8">
        <v>1</v>
      </c>
      <c r="P10" s="4">
        <v>0.51</v>
      </c>
      <c r="Q10" s="4">
        <v>0.51</v>
      </c>
      <c r="R10" s="4">
        <v>0.4</v>
      </c>
      <c r="S10" s="4">
        <v>0.4</v>
      </c>
      <c r="T10" s="6"/>
    </row>
    <row r="11" spans="1:20" x14ac:dyDescent="0.25">
      <c r="A11" s="8">
        <v>2</v>
      </c>
      <c r="B11" s="2">
        <v>601400</v>
      </c>
      <c r="C11" s="2">
        <v>601400</v>
      </c>
      <c r="D11" s="2">
        <v>512000</v>
      </c>
      <c r="E11" s="2">
        <v>512000</v>
      </c>
      <c r="F11" s="2"/>
      <c r="H11" s="8">
        <v>2</v>
      </c>
      <c r="I11" s="4">
        <v>4.1970000000000001</v>
      </c>
      <c r="J11" s="4">
        <v>4.1970000000000001</v>
      </c>
      <c r="K11" s="4">
        <v>4.41</v>
      </c>
      <c r="L11" s="4">
        <v>4.41</v>
      </c>
      <c r="M11" s="6"/>
      <c r="O11" s="8">
        <v>2</v>
      </c>
      <c r="P11" s="4">
        <v>0.56999999999999995</v>
      </c>
      <c r="Q11" s="4">
        <v>0.56999999999999995</v>
      </c>
      <c r="R11" s="4">
        <v>0.51</v>
      </c>
      <c r="S11" s="4">
        <v>0.51</v>
      </c>
      <c r="T11" s="6"/>
    </row>
    <row r="12" spans="1:20" x14ac:dyDescent="0.25">
      <c r="A12" s="8">
        <v>3</v>
      </c>
      <c r="B12" s="2">
        <v>1013000</v>
      </c>
      <c r="C12" s="2">
        <v>1013000</v>
      </c>
      <c r="D12" s="2">
        <v>526600</v>
      </c>
      <c r="E12" s="2">
        <v>526600</v>
      </c>
      <c r="F12" s="2"/>
      <c r="H12" s="8">
        <v>3</v>
      </c>
      <c r="I12" s="4">
        <v>3.97</v>
      </c>
      <c r="J12" s="4">
        <v>3.97</v>
      </c>
      <c r="K12" s="4">
        <v>4.835</v>
      </c>
      <c r="L12" s="4">
        <v>4.835</v>
      </c>
      <c r="M12" s="6"/>
      <c r="O12" s="8">
        <v>3</v>
      </c>
      <c r="P12" s="4">
        <v>0.56999999999999995</v>
      </c>
      <c r="Q12" s="4">
        <v>0.56999999999999995</v>
      </c>
      <c r="R12" s="4">
        <v>0.5</v>
      </c>
      <c r="S12" s="4">
        <v>0.5</v>
      </c>
      <c r="T12" s="6"/>
    </row>
    <row r="13" spans="1:20" x14ac:dyDescent="0.25">
      <c r="A13" s="8">
        <v>4</v>
      </c>
      <c r="B13" s="2"/>
      <c r="C13" s="2"/>
      <c r="D13" s="2"/>
      <c r="E13" s="2"/>
      <c r="F13" s="2"/>
      <c r="H13" s="8">
        <v>4</v>
      </c>
      <c r="I13" s="4"/>
      <c r="J13" s="4"/>
      <c r="K13" s="4"/>
      <c r="L13" s="4"/>
      <c r="M13" s="6"/>
      <c r="O13" s="8">
        <v>4</v>
      </c>
      <c r="P13" s="4"/>
      <c r="Q13" s="4"/>
      <c r="R13" s="4"/>
      <c r="S13" s="4"/>
      <c r="T13" s="6"/>
    </row>
    <row r="14" spans="1:20" x14ac:dyDescent="0.25">
      <c r="A14" s="8">
        <v>5</v>
      </c>
      <c r="B14" s="2">
        <v>1540000</v>
      </c>
      <c r="C14" s="2">
        <v>1540000</v>
      </c>
      <c r="D14" s="2">
        <v>359000</v>
      </c>
      <c r="E14" s="2">
        <v>359000</v>
      </c>
      <c r="F14" s="2"/>
      <c r="H14" s="8">
        <v>5</v>
      </c>
      <c r="I14" s="4">
        <v>3.47</v>
      </c>
      <c r="J14" s="4">
        <v>3.47</v>
      </c>
      <c r="K14" s="4">
        <v>5.48</v>
      </c>
      <c r="L14" s="4">
        <v>5.48</v>
      </c>
      <c r="M14" s="6"/>
      <c r="O14" s="8">
        <v>5</v>
      </c>
      <c r="P14" s="4">
        <v>0.47</v>
      </c>
      <c r="Q14" s="4">
        <v>0.47</v>
      </c>
      <c r="R14" s="4">
        <v>0.56000000000000005</v>
      </c>
      <c r="S14" s="4">
        <v>0.56000000000000005</v>
      </c>
      <c r="T14" s="6"/>
    </row>
    <row r="15" spans="1:20" x14ac:dyDescent="0.25">
      <c r="A15" s="8">
        <v>6</v>
      </c>
      <c r="B15" s="2">
        <v>2541000</v>
      </c>
      <c r="C15" s="2">
        <v>2541000</v>
      </c>
      <c r="D15" s="2">
        <v>309000</v>
      </c>
      <c r="E15" s="2">
        <v>309000</v>
      </c>
      <c r="F15" s="2"/>
      <c r="H15" s="8">
        <v>6</v>
      </c>
      <c r="I15" s="4">
        <v>3.34</v>
      </c>
      <c r="J15" s="4">
        <v>3.34</v>
      </c>
      <c r="K15" s="4">
        <v>5.4119999999999999</v>
      </c>
      <c r="L15" s="4">
        <v>5.4119999999999999</v>
      </c>
      <c r="M15" s="6"/>
      <c r="O15" s="8">
        <v>6</v>
      </c>
      <c r="P15" s="4">
        <v>0.42</v>
      </c>
      <c r="Q15" s="4">
        <v>0.42</v>
      </c>
      <c r="R15" s="4">
        <v>0.5</v>
      </c>
      <c r="S15" s="4">
        <v>0.5</v>
      </c>
      <c r="T15" s="6"/>
    </row>
    <row r="16" spans="1:20" x14ac:dyDescent="0.25">
      <c r="A16" s="8">
        <v>7</v>
      </c>
      <c r="B16" s="2">
        <f>11110000/5</f>
        <v>2222000</v>
      </c>
      <c r="C16" s="2">
        <f>11110000/5</f>
        <v>2222000</v>
      </c>
      <c r="D16" s="2">
        <f>1490000/5</f>
        <v>298000</v>
      </c>
      <c r="E16" s="2">
        <f>1490000/5</f>
        <v>298000</v>
      </c>
      <c r="F16" s="2"/>
      <c r="H16" s="8">
        <v>7</v>
      </c>
      <c r="I16" s="4">
        <v>3.37</v>
      </c>
      <c r="J16" s="4">
        <v>3.37</v>
      </c>
      <c r="K16" s="4">
        <v>5.63</v>
      </c>
      <c r="L16" s="4">
        <v>5.63</v>
      </c>
      <c r="M16" s="6"/>
      <c r="O16" s="8">
        <v>7</v>
      </c>
      <c r="P16" s="4">
        <v>0.61</v>
      </c>
      <c r="Q16" s="4">
        <v>0.61</v>
      </c>
      <c r="R16" s="4">
        <v>0.56999999999999995</v>
      </c>
      <c r="S16" s="4">
        <v>0.56999999999999995</v>
      </c>
      <c r="T16" s="6"/>
    </row>
    <row r="17" spans="1:20" x14ac:dyDescent="0.25">
      <c r="A17" s="8">
        <v>8</v>
      </c>
      <c r="B17" s="2"/>
      <c r="C17" s="2"/>
      <c r="D17" s="2"/>
      <c r="E17" s="2"/>
      <c r="F17" s="2"/>
      <c r="H17" s="8">
        <v>8</v>
      </c>
      <c r="I17" s="4"/>
      <c r="J17" s="4"/>
      <c r="K17" s="4"/>
      <c r="L17" s="4"/>
      <c r="M17" s="6"/>
      <c r="O17" s="8">
        <v>8</v>
      </c>
      <c r="P17" s="4"/>
      <c r="Q17" s="4"/>
      <c r="R17" s="4"/>
      <c r="S17" s="4"/>
      <c r="T17" s="6"/>
    </row>
    <row r="18" spans="1:20" x14ac:dyDescent="0.25">
      <c r="A18" s="8">
        <v>9</v>
      </c>
      <c r="B18" s="2">
        <v>3438000</v>
      </c>
      <c r="C18" s="2">
        <v>3490000</v>
      </c>
      <c r="D18" s="2">
        <v>269500</v>
      </c>
      <c r="E18" s="2">
        <v>851000</v>
      </c>
      <c r="F18" s="2"/>
      <c r="H18" s="3">
        <v>9</v>
      </c>
      <c r="I18" s="6">
        <v>3.3</v>
      </c>
      <c r="J18" s="6">
        <v>3.28</v>
      </c>
      <c r="K18" s="6">
        <v>5.9859999999999998</v>
      </c>
      <c r="L18" s="6">
        <v>4.07</v>
      </c>
      <c r="M18" s="6"/>
      <c r="O18" s="3">
        <v>9</v>
      </c>
      <c r="P18" s="4">
        <v>0.38</v>
      </c>
      <c r="Q18" s="4">
        <v>0.38</v>
      </c>
      <c r="R18" s="4">
        <v>0.62</v>
      </c>
      <c r="S18" s="4">
        <v>0.53</v>
      </c>
    </row>
    <row r="19" spans="1:20" x14ac:dyDescent="0.25">
      <c r="A19">
        <v>11</v>
      </c>
      <c r="B19" s="2">
        <v>5470000</v>
      </c>
      <c r="C19" s="2">
        <v>5507000</v>
      </c>
      <c r="D19" s="2">
        <v>271000</v>
      </c>
      <c r="E19" s="2">
        <v>2526000</v>
      </c>
      <c r="F19" s="2"/>
      <c r="H19">
        <v>11</v>
      </c>
      <c r="I19" s="5">
        <v>3.27</v>
      </c>
      <c r="J19" s="5">
        <v>3.2909999999999999</v>
      </c>
      <c r="K19" s="5">
        <v>6.3330000000000002</v>
      </c>
      <c r="L19" s="5">
        <v>3.5760000000000001</v>
      </c>
      <c r="M19" s="5"/>
      <c r="O19">
        <v>11</v>
      </c>
      <c r="P19" s="4">
        <v>0.4</v>
      </c>
      <c r="Q19" s="4">
        <v>0.44</v>
      </c>
      <c r="R19" s="4">
        <v>0.65</v>
      </c>
      <c r="S19" s="4">
        <v>0.46</v>
      </c>
    </row>
    <row r="20" spans="1:20" x14ac:dyDescent="0.25">
      <c r="B20" s="2"/>
      <c r="C20" s="2"/>
      <c r="D20" s="2"/>
      <c r="E20" s="2"/>
      <c r="F20" s="2"/>
    </row>
    <row r="21" spans="1:20" x14ac:dyDescent="0.25">
      <c r="B21" s="2"/>
      <c r="C21" s="2"/>
      <c r="D21" s="2"/>
      <c r="E21" s="2"/>
      <c r="F21" s="2"/>
    </row>
    <row r="22" spans="1:20" x14ac:dyDescent="0.25">
      <c r="B22" s="2"/>
      <c r="C22" s="2"/>
      <c r="D22" s="2"/>
      <c r="E22" s="2"/>
      <c r="F22" s="2"/>
    </row>
    <row r="23" spans="1:20" x14ac:dyDescent="0.25">
      <c r="B23" s="2"/>
      <c r="C23" s="2"/>
      <c r="D23" s="2"/>
      <c r="E23" s="2"/>
      <c r="F23" s="2"/>
    </row>
    <row r="27" spans="1:20" x14ac:dyDescent="0.25">
      <c r="S27">
        <f>11+6</f>
        <v>17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topLeftCell="A4" workbookViewId="0">
      <selection activeCell="D35" sqref="D35"/>
    </sheetView>
  </sheetViews>
  <sheetFormatPr defaultRowHeight="15" x14ac:dyDescent="0.25"/>
  <cols>
    <col min="1" max="1" width="10.85546875" style="8" bestFit="1" customWidth="1"/>
    <col min="2" max="2" width="20.5703125" style="8" bestFit="1" customWidth="1"/>
    <col min="3" max="3" width="19" style="8" bestFit="1" customWidth="1"/>
    <col min="4" max="4" width="9.5703125" style="8" bestFit="1" customWidth="1"/>
    <col min="5" max="5" width="13.5703125" style="8" bestFit="1" customWidth="1"/>
    <col min="6" max="6" width="9.85546875" style="8" bestFit="1" customWidth="1"/>
    <col min="7" max="7" width="14.7109375" style="8" bestFit="1" customWidth="1"/>
    <col min="8" max="8" width="8.5703125" style="8" bestFit="1" customWidth="1"/>
    <col min="9" max="9" width="17.42578125" style="8" bestFit="1" customWidth="1"/>
    <col min="10" max="10" width="9" style="8" bestFit="1" customWidth="1"/>
    <col min="11" max="11" width="19" style="8" bestFit="1" customWidth="1"/>
    <col min="12" max="16384" width="9.140625" style="8"/>
  </cols>
  <sheetData>
    <row r="1" spans="1:30" x14ac:dyDescent="0.25">
      <c r="A1" s="8" t="s">
        <v>11</v>
      </c>
      <c r="B1" s="8" t="s">
        <v>12</v>
      </c>
    </row>
    <row r="2" spans="1:30" x14ac:dyDescent="0.25">
      <c r="F2" s="11"/>
    </row>
    <row r="3" spans="1:30" x14ac:dyDescent="0.25">
      <c r="A3" s="7" t="s">
        <v>4</v>
      </c>
      <c r="B3" s="9" t="s">
        <v>5</v>
      </c>
      <c r="C3" s="17" t="s">
        <v>6</v>
      </c>
      <c r="D3" s="9"/>
      <c r="E3" s="9"/>
      <c r="F3" s="11"/>
      <c r="G3" s="11"/>
      <c r="H3" s="11"/>
      <c r="I3" s="11"/>
      <c r="J3" s="11"/>
      <c r="K3" s="11"/>
      <c r="L3" s="11"/>
      <c r="M3" s="11"/>
    </row>
    <row r="4" spans="1:30" x14ac:dyDescent="0.25">
      <c r="A4" s="10"/>
      <c r="B4" s="11"/>
      <c r="C4" s="11"/>
      <c r="D4" s="11"/>
      <c r="E4" s="11"/>
      <c r="F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x14ac:dyDescent="0.25">
      <c r="A5" s="18" t="s">
        <v>1</v>
      </c>
      <c r="B5" s="18" t="s">
        <v>9</v>
      </c>
      <c r="C5" s="18" t="s">
        <v>13</v>
      </c>
      <c r="D5" s="18" t="s">
        <v>8</v>
      </c>
      <c r="E5" s="18" t="s">
        <v>10</v>
      </c>
      <c r="F5" s="11"/>
      <c r="G5" s="18" t="s">
        <v>1</v>
      </c>
      <c r="H5" s="18" t="s">
        <v>9</v>
      </c>
      <c r="I5" s="18" t="s">
        <v>13</v>
      </c>
      <c r="J5" s="18" t="s">
        <v>8</v>
      </c>
      <c r="K5" s="18" t="s">
        <v>10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x14ac:dyDescent="0.25">
      <c r="A6" s="18">
        <v>0</v>
      </c>
      <c r="B6" s="34">
        <f t="shared" ref="B6:B14" si="0">((B19-$F19)*0.1/(H6*1.5))*1000000</f>
        <v>0</v>
      </c>
      <c r="C6" s="34">
        <f t="shared" ref="C6:C14" si="1">((C19-$F19)*0.1/(I6*1.5))*1000000</f>
        <v>0</v>
      </c>
      <c r="D6" s="34">
        <f>((D19-$F19)*0.1/(J6*1.5))*1000000</f>
        <v>0</v>
      </c>
      <c r="E6" s="34">
        <f>((E19-$F19)*0.1/(K6*1.5))*1000000</f>
        <v>0</v>
      </c>
      <c r="F6" s="15"/>
      <c r="G6" s="18">
        <v>0</v>
      </c>
      <c r="H6" s="29">
        <v>137200</v>
      </c>
      <c r="I6" s="29">
        <v>137200</v>
      </c>
      <c r="J6" s="29">
        <v>136000</v>
      </c>
      <c r="K6" s="29">
        <v>136000</v>
      </c>
      <c r="L6" s="12"/>
      <c r="M6" s="28"/>
      <c r="N6" s="26"/>
      <c r="O6" s="26"/>
      <c r="P6" s="26"/>
      <c r="Q6" s="26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x14ac:dyDescent="0.25">
      <c r="A7" s="18">
        <v>1</v>
      </c>
      <c r="B7" s="34">
        <f t="shared" si="0"/>
        <v>0</v>
      </c>
      <c r="C7" s="34">
        <f t="shared" si="1"/>
        <v>0</v>
      </c>
      <c r="D7" s="34">
        <f t="shared" ref="D7:E14" si="2">((D20-$F20)*0.1/(J7*1.5))*1000000</f>
        <v>0</v>
      </c>
      <c r="E7" s="34">
        <f t="shared" si="2"/>
        <v>0</v>
      </c>
      <c r="F7" s="15"/>
      <c r="G7" s="18">
        <v>1</v>
      </c>
      <c r="H7" s="29">
        <v>154800</v>
      </c>
      <c r="I7" s="29">
        <v>154800</v>
      </c>
      <c r="J7" s="29">
        <v>172000</v>
      </c>
      <c r="K7" s="29">
        <v>172000</v>
      </c>
      <c r="L7" s="14"/>
      <c r="M7" s="28"/>
      <c r="N7" s="26"/>
      <c r="O7" s="27"/>
      <c r="P7" s="27"/>
      <c r="Q7" s="27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x14ac:dyDescent="0.25">
      <c r="A8" s="18">
        <v>2</v>
      </c>
      <c r="B8" s="34">
        <f t="shared" si="0"/>
        <v>2.7713113845471676E-2</v>
      </c>
      <c r="C8" s="34">
        <f t="shared" si="1"/>
        <v>2.7713113845471676E-2</v>
      </c>
      <c r="D8" s="34">
        <f t="shared" si="2"/>
        <v>0.13020833333333334</v>
      </c>
      <c r="E8" s="34">
        <f t="shared" si="2"/>
        <v>0.13020833333333334</v>
      </c>
      <c r="F8" s="15"/>
      <c r="G8" s="18">
        <v>2</v>
      </c>
      <c r="H8" s="29">
        <v>601400</v>
      </c>
      <c r="I8" s="29">
        <v>601400</v>
      </c>
      <c r="J8" s="29">
        <v>512000</v>
      </c>
      <c r="K8" s="29">
        <v>512000</v>
      </c>
      <c r="L8" s="12"/>
      <c r="M8" s="28"/>
      <c r="N8" s="26"/>
      <c r="O8" s="27"/>
      <c r="P8" s="27"/>
      <c r="Q8" s="27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x14ac:dyDescent="0.25">
      <c r="A9" s="18">
        <v>3</v>
      </c>
      <c r="B9" s="34">
        <f t="shared" si="0"/>
        <v>-6.5811122079631468E-3</v>
      </c>
      <c r="C9" s="34">
        <f t="shared" si="1"/>
        <v>-6.5811122079631468E-3</v>
      </c>
      <c r="D9" s="34">
        <f t="shared" si="2"/>
        <v>0.17470565894417014</v>
      </c>
      <c r="E9" s="34">
        <f t="shared" si="2"/>
        <v>0.17470565894417014</v>
      </c>
      <c r="F9" s="16"/>
      <c r="G9" s="18">
        <v>3</v>
      </c>
      <c r="H9" s="29">
        <v>1013000</v>
      </c>
      <c r="I9" s="29">
        <v>1013000</v>
      </c>
      <c r="J9" s="29">
        <v>526600</v>
      </c>
      <c r="K9" s="29">
        <v>526600</v>
      </c>
      <c r="L9" s="12"/>
      <c r="M9" s="28"/>
      <c r="N9" s="26"/>
      <c r="O9" s="27"/>
      <c r="P9" s="27"/>
      <c r="Q9" s="27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 x14ac:dyDescent="0.25">
      <c r="A10" s="18"/>
      <c r="B10" s="34" t="e">
        <f t="shared" si="0"/>
        <v>#DIV/0!</v>
      </c>
      <c r="C10" s="34" t="e">
        <f t="shared" si="1"/>
        <v>#DIV/0!</v>
      </c>
      <c r="D10" s="34" t="e">
        <f t="shared" si="2"/>
        <v>#DIV/0!</v>
      </c>
      <c r="E10" s="34" t="e">
        <f t="shared" si="2"/>
        <v>#DIV/0!</v>
      </c>
      <c r="F10" s="16"/>
      <c r="G10" s="18"/>
      <c r="H10" s="29"/>
      <c r="I10" s="29"/>
      <c r="J10" s="29"/>
      <c r="K10" s="29"/>
      <c r="L10" s="12"/>
      <c r="M10" s="28"/>
      <c r="N10" s="27"/>
      <c r="O10" s="27"/>
      <c r="P10" s="27"/>
      <c r="Q10" s="27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30" x14ac:dyDescent="0.25">
      <c r="A11" s="18">
        <v>5</v>
      </c>
      <c r="B11" s="34">
        <f t="shared" si="0"/>
        <v>-1.4285714285714285E-2</v>
      </c>
      <c r="C11" s="34">
        <f t="shared" si="1"/>
        <v>-1.4285714285714285E-2</v>
      </c>
      <c r="D11" s="34">
        <f t="shared" si="2"/>
        <v>1.1142061281337048</v>
      </c>
      <c r="E11" s="34">
        <f t="shared" si="2"/>
        <v>1.1142061281337048</v>
      </c>
      <c r="F11" s="16"/>
      <c r="G11" s="18">
        <v>5</v>
      </c>
      <c r="H11" s="29">
        <v>1540000</v>
      </c>
      <c r="I11" s="29">
        <v>1540000</v>
      </c>
      <c r="J11" s="29">
        <v>359000</v>
      </c>
      <c r="K11" s="29">
        <v>359000</v>
      </c>
      <c r="L11" s="12"/>
      <c r="M11" s="28"/>
      <c r="N11" s="27"/>
      <c r="O11" s="27"/>
      <c r="P11" s="27"/>
      <c r="Q11" s="27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0" x14ac:dyDescent="0.25">
      <c r="A12" s="18">
        <v>6</v>
      </c>
      <c r="B12" s="34">
        <f t="shared" si="0"/>
        <v>-2.6236389872753515E-3</v>
      </c>
      <c r="C12" s="34">
        <f t="shared" si="1"/>
        <v>-2.6236389872753515E-3</v>
      </c>
      <c r="D12" s="34">
        <f t="shared" si="2"/>
        <v>1.143473570658037</v>
      </c>
      <c r="E12" s="34">
        <f t="shared" si="2"/>
        <v>1.143473570658037</v>
      </c>
      <c r="F12" s="16"/>
      <c r="G12" s="18">
        <v>6</v>
      </c>
      <c r="H12" s="29">
        <v>2541000</v>
      </c>
      <c r="I12" s="29">
        <v>2541000</v>
      </c>
      <c r="J12" s="29">
        <v>309000</v>
      </c>
      <c r="K12" s="29">
        <v>309000</v>
      </c>
      <c r="L12" s="12"/>
      <c r="M12" s="28"/>
      <c r="N12" s="27"/>
      <c r="O12" s="27"/>
      <c r="P12" s="27"/>
      <c r="Q12" s="27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pans="1:30" x14ac:dyDescent="0.25">
      <c r="A13" s="18">
        <v>7</v>
      </c>
      <c r="B13" s="34">
        <f t="shared" si="0"/>
        <v>9.0009000900090029E-3</v>
      </c>
      <c r="C13" s="34">
        <f t="shared" si="1"/>
        <v>9.0009000900090029E-3</v>
      </c>
      <c r="D13" s="34">
        <f t="shared" si="2"/>
        <v>1.8344519015659959</v>
      </c>
      <c r="E13" s="34">
        <f t="shared" si="2"/>
        <v>1.8344519015659959</v>
      </c>
      <c r="F13" s="16"/>
      <c r="G13" s="18">
        <v>7</v>
      </c>
      <c r="H13" s="29">
        <f>11110000/5</f>
        <v>2222000</v>
      </c>
      <c r="I13" s="29">
        <f>11110000/5</f>
        <v>2222000</v>
      </c>
      <c r="J13" s="29">
        <f>1490000/5</f>
        <v>298000</v>
      </c>
      <c r="K13" s="29">
        <f>1490000/5</f>
        <v>298000</v>
      </c>
      <c r="L13" s="12"/>
      <c r="M13" s="28"/>
      <c r="N13" s="27"/>
      <c r="O13" s="27"/>
      <c r="P13" s="27"/>
      <c r="Q13" s="27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x14ac:dyDescent="0.25">
      <c r="A14" s="30">
        <v>7.5</v>
      </c>
      <c r="B14" s="34">
        <f t="shared" si="0"/>
        <v>-1.5001500150015001E-2</v>
      </c>
      <c r="C14" s="34">
        <f t="shared" si="1"/>
        <v>-1.5001500150015001E-2</v>
      </c>
      <c r="D14" s="34">
        <f t="shared" si="2"/>
        <v>1.6554809843400449</v>
      </c>
      <c r="E14" s="34">
        <f t="shared" si="2"/>
        <v>1.5212527964205818</v>
      </c>
      <c r="F14" s="11"/>
      <c r="G14" s="18">
        <v>7.5</v>
      </c>
      <c r="H14" s="29">
        <f>11110000/5</f>
        <v>2222000</v>
      </c>
      <c r="I14" s="29">
        <f>11110000/5</f>
        <v>2222000</v>
      </c>
      <c r="J14" s="29">
        <f>1490000/5</f>
        <v>298000</v>
      </c>
      <c r="K14" s="29">
        <f>1490000/5</f>
        <v>298000</v>
      </c>
      <c r="L14" s="11"/>
      <c r="M14" s="11"/>
      <c r="N14" s="11"/>
      <c r="O14" s="11"/>
      <c r="P14" s="11"/>
      <c r="Q14" s="11"/>
      <c r="R14" s="11"/>
      <c r="S14" s="11"/>
      <c r="T14" s="12"/>
      <c r="U14" s="12"/>
      <c r="V14" s="12"/>
      <c r="W14" s="13"/>
      <c r="X14" s="11"/>
      <c r="Y14" s="11"/>
      <c r="Z14" s="11"/>
      <c r="AA14" s="11"/>
      <c r="AB14" s="11"/>
      <c r="AC14" s="11"/>
      <c r="AD14" s="11"/>
    </row>
    <row r="15" spans="1:30" x14ac:dyDescent="0.25">
      <c r="A15" s="30">
        <v>9</v>
      </c>
      <c r="B15" s="34">
        <f t="shared" ref="B15:E16" si="3">((B28-$F28)*0.1/(H15*1.5))*1000000</f>
        <v>0</v>
      </c>
      <c r="C15" s="34">
        <f t="shared" si="3"/>
        <v>0</v>
      </c>
      <c r="D15" s="34">
        <f t="shared" si="3"/>
        <v>1.8305504019789736</v>
      </c>
      <c r="E15" s="34">
        <f t="shared" si="3"/>
        <v>0.44653349001175091</v>
      </c>
      <c r="F15" s="21"/>
      <c r="G15" s="30">
        <v>9</v>
      </c>
      <c r="H15" s="29">
        <v>3438000</v>
      </c>
      <c r="I15" s="29">
        <v>3490000</v>
      </c>
      <c r="J15" s="29">
        <v>269500</v>
      </c>
      <c r="K15" s="29">
        <v>851000</v>
      </c>
      <c r="L15" s="11"/>
      <c r="M15" s="11"/>
      <c r="N15" s="11"/>
      <c r="O15" s="11"/>
      <c r="P15" s="11"/>
      <c r="Q15" s="11"/>
      <c r="R15" s="11"/>
      <c r="S15" s="11"/>
      <c r="T15" s="14"/>
      <c r="U15" s="14"/>
      <c r="V15" s="14"/>
      <c r="W15" s="14"/>
      <c r="X15" s="11"/>
      <c r="Y15" s="11"/>
      <c r="Z15" s="11"/>
      <c r="AA15" s="11"/>
      <c r="AB15" s="11"/>
      <c r="AC15" s="11"/>
      <c r="AD15" s="11"/>
    </row>
    <row r="16" spans="1:30" x14ac:dyDescent="0.25">
      <c r="A16" s="30">
        <v>11</v>
      </c>
      <c r="B16" s="34">
        <f t="shared" si="3"/>
        <v>-1.2797074954296161E-2</v>
      </c>
      <c r="C16" s="34">
        <f t="shared" si="3"/>
        <v>-1.2711094970038134E-2</v>
      </c>
      <c r="D16" s="34">
        <f t="shared" si="3"/>
        <v>2.3493234932349325</v>
      </c>
      <c r="E16" s="34">
        <f t="shared" si="3"/>
        <v>0.14119820533122196</v>
      </c>
      <c r="F16" s="21"/>
      <c r="G16" s="30">
        <v>11</v>
      </c>
      <c r="H16" s="2">
        <v>5470000</v>
      </c>
      <c r="I16" s="2">
        <v>5507000</v>
      </c>
      <c r="J16" s="2">
        <v>271000</v>
      </c>
      <c r="K16" s="2">
        <v>2526000</v>
      </c>
      <c r="L16" s="11"/>
      <c r="M16" s="11"/>
      <c r="N16" s="11"/>
      <c r="O16" s="11"/>
      <c r="P16" s="11"/>
      <c r="Q16" s="11"/>
      <c r="R16" s="11"/>
      <c r="S16" s="11"/>
      <c r="T16" s="14"/>
      <c r="U16" s="14"/>
      <c r="V16" s="14"/>
      <c r="W16" s="14"/>
      <c r="X16" s="11"/>
      <c r="Y16" s="11"/>
      <c r="Z16" s="11"/>
      <c r="AA16" s="11"/>
      <c r="AB16" s="11"/>
      <c r="AC16" s="11"/>
      <c r="AD16" s="11"/>
    </row>
    <row r="17" spans="1:30" x14ac:dyDescent="0.25">
      <c r="A17" s="31" t="s">
        <v>6</v>
      </c>
      <c r="B17" s="32"/>
      <c r="C17" s="32"/>
      <c r="D17" s="32"/>
      <c r="E17" s="15"/>
      <c r="F17" s="16"/>
      <c r="H17" s="2"/>
      <c r="I17" s="2"/>
      <c r="J17" s="2"/>
      <c r="K17" s="2"/>
      <c r="L17" s="11"/>
      <c r="M17" s="11"/>
      <c r="N17" s="11"/>
      <c r="O17" s="11"/>
      <c r="P17" s="11"/>
      <c r="Q17" s="11"/>
      <c r="R17" s="11"/>
      <c r="S17" s="11"/>
      <c r="T17" s="12"/>
      <c r="U17" s="12"/>
      <c r="V17" s="12"/>
      <c r="W17" s="13"/>
      <c r="X17" s="11"/>
      <c r="Y17" s="11"/>
      <c r="Z17" s="11"/>
      <c r="AA17" s="11"/>
      <c r="AB17" s="11"/>
      <c r="AC17" s="11"/>
      <c r="AD17" s="11"/>
    </row>
    <row r="18" spans="1:30" x14ac:dyDescent="0.25">
      <c r="A18" s="18"/>
      <c r="B18" s="18" t="s">
        <v>9</v>
      </c>
      <c r="C18" s="18" t="s">
        <v>13</v>
      </c>
      <c r="D18" s="18" t="s">
        <v>8</v>
      </c>
      <c r="E18" s="18" t="s">
        <v>10</v>
      </c>
      <c r="F18" s="33"/>
      <c r="H18" s="2"/>
      <c r="I18" s="2"/>
      <c r="J18" s="2"/>
      <c r="K18" s="2"/>
      <c r="L18" s="11"/>
      <c r="M18" s="11"/>
      <c r="N18" s="11"/>
      <c r="O18" s="11"/>
      <c r="P18" s="11"/>
      <c r="Q18" s="11"/>
      <c r="R18" s="11"/>
      <c r="S18" s="11"/>
      <c r="T18" s="12"/>
      <c r="U18" s="12"/>
      <c r="V18" s="12"/>
      <c r="W18" s="12"/>
      <c r="X18" s="11"/>
      <c r="Y18" s="11"/>
      <c r="Z18" s="11"/>
      <c r="AA18" s="11"/>
      <c r="AB18" s="11"/>
      <c r="AC18" s="11"/>
      <c r="AD18" s="11"/>
    </row>
    <row r="19" spans="1:30" x14ac:dyDescent="0.25">
      <c r="A19" s="18">
        <v>0</v>
      </c>
      <c r="B19" s="19">
        <v>0</v>
      </c>
      <c r="C19" s="19">
        <v>0</v>
      </c>
      <c r="D19" s="19"/>
      <c r="E19" s="19"/>
      <c r="F19" s="20"/>
      <c r="H19" s="2"/>
      <c r="I19" s="2"/>
      <c r="J19" s="2"/>
      <c r="K19" s="2"/>
      <c r="L19" s="11"/>
      <c r="M19" s="11"/>
      <c r="N19" s="11"/>
      <c r="O19" s="11"/>
      <c r="P19" s="11"/>
      <c r="Q19" s="11"/>
      <c r="R19" s="11"/>
      <c r="S19" s="11"/>
      <c r="T19" s="12"/>
      <c r="U19" s="12"/>
      <c r="V19" s="12"/>
      <c r="W19" s="13"/>
      <c r="X19" s="11"/>
      <c r="Y19" s="11"/>
      <c r="Z19" s="11"/>
      <c r="AA19" s="11"/>
      <c r="AB19" s="11"/>
      <c r="AC19" s="11"/>
      <c r="AD19" s="11"/>
    </row>
    <row r="20" spans="1:30" x14ac:dyDescent="0.25">
      <c r="A20" s="18">
        <v>1</v>
      </c>
      <c r="B20" s="19">
        <v>0</v>
      </c>
      <c r="C20" s="19">
        <v>0</v>
      </c>
      <c r="D20" s="19"/>
      <c r="E20" s="19"/>
      <c r="F20" s="20"/>
      <c r="H20" s="2"/>
      <c r="I20" s="2"/>
      <c r="J20" s="2"/>
      <c r="K20" s="2"/>
      <c r="L20" s="11"/>
      <c r="M20" s="11"/>
      <c r="N20" s="11"/>
      <c r="O20" s="11"/>
      <c r="P20" s="11"/>
      <c r="Q20" s="11"/>
      <c r="R20" s="11"/>
      <c r="S20" s="11"/>
      <c r="T20" s="14"/>
      <c r="U20" s="14"/>
      <c r="V20" s="14"/>
      <c r="W20" s="14"/>
      <c r="X20" s="11"/>
      <c r="Y20" s="11"/>
      <c r="Z20" s="11"/>
      <c r="AA20" s="11"/>
      <c r="AB20" s="11"/>
      <c r="AC20" s="11"/>
      <c r="AD20" s="11"/>
    </row>
    <row r="21" spans="1:30" x14ac:dyDescent="0.25">
      <c r="A21" s="18">
        <v>2</v>
      </c>
      <c r="B21" s="19">
        <v>0.5</v>
      </c>
      <c r="C21" s="19">
        <v>0.5</v>
      </c>
      <c r="D21" s="19">
        <v>1.25</v>
      </c>
      <c r="E21" s="19">
        <v>1.25</v>
      </c>
      <c r="F21" s="19">
        <v>0.25</v>
      </c>
      <c r="H21" s="2"/>
      <c r="I21" s="2"/>
      <c r="J21" s="2"/>
      <c r="K21" s="2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</row>
    <row r="22" spans="1:30" x14ac:dyDescent="0.25">
      <c r="A22" s="18">
        <v>3</v>
      </c>
      <c r="B22" s="19">
        <v>0</v>
      </c>
      <c r="C22" s="19">
        <v>0</v>
      </c>
      <c r="D22" s="19">
        <v>1.48</v>
      </c>
      <c r="E22" s="19">
        <v>1.48</v>
      </c>
      <c r="F22" s="19">
        <v>0.1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x14ac:dyDescent="0.25">
      <c r="A23" s="18"/>
      <c r="B23" s="20"/>
      <c r="C23" s="20"/>
      <c r="D23" s="20"/>
      <c r="E23" s="20"/>
      <c r="F23" s="20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</row>
    <row r="24" spans="1:30" x14ac:dyDescent="0.25">
      <c r="A24" s="18">
        <v>5</v>
      </c>
      <c r="B24" s="20">
        <v>7.0000000000000007E-2</v>
      </c>
      <c r="C24" s="20">
        <v>7.0000000000000007E-2</v>
      </c>
      <c r="D24" s="20">
        <v>6.4</v>
      </c>
      <c r="E24" s="20">
        <v>6.4</v>
      </c>
      <c r="F24" s="20">
        <v>0.4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 spans="1:30" x14ac:dyDescent="0.25">
      <c r="A25" s="18">
        <v>6</v>
      </c>
      <c r="B25" s="20">
        <v>0</v>
      </c>
      <c r="C25" s="20">
        <v>0</v>
      </c>
      <c r="D25" s="20">
        <v>5.4</v>
      </c>
      <c r="E25" s="20">
        <v>5.4</v>
      </c>
      <c r="F25" s="20">
        <v>0.1</v>
      </c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</row>
    <row r="26" spans="1:30" x14ac:dyDescent="0.25">
      <c r="A26" s="18">
        <v>7</v>
      </c>
      <c r="B26" s="20">
        <v>0.4</v>
      </c>
      <c r="C26" s="20">
        <v>0.4</v>
      </c>
      <c r="D26" s="20">
        <v>8.3000000000000007</v>
      </c>
      <c r="E26" s="20">
        <v>8.3000000000000007</v>
      </c>
      <c r="F26" s="20">
        <v>0.1</v>
      </c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</row>
    <row r="27" spans="1:30" x14ac:dyDescent="0.25">
      <c r="A27" s="18">
        <v>7.5</v>
      </c>
      <c r="B27" s="20">
        <v>0</v>
      </c>
      <c r="C27" s="20">
        <v>0</v>
      </c>
      <c r="D27" s="20">
        <v>7.9</v>
      </c>
      <c r="E27" s="20">
        <v>7.3</v>
      </c>
      <c r="F27" s="20">
        <v>0.5</v>
      </c>
    </row>
    <row r="28" spans="1:30" x14ac:dyDescent="0.25">
      <c r="A28" s="30">
        <v>9</v>
      </c>
      <c r="B28" s="20"/>
      <c r="C28" s="20"/>
      <c r="D28" s="20">
        <v>7.4</v>
      </c>
      <c r="E28" s="20">
        <v>5.7</v>
      </c>
      <c r="F28" s="20">
        <v>0</v>
      </c>
    </row>
    <row r="29" spans="1:30" x14ac:dyDescent="0.25">
      <c r="A29" s="30">
        <v>11</v>
      </c>
      <c r="B29" s="20">
        <v>0</v>
      </c>
      <c r="C29" s="20">
        <v>0</v>
      </c>
      <c r="D29" s="20">
        <v>10.6</v>
      </c>
      <c r="E29" s="20">
        <v>6.4</v>
      </c>
      <c r="F29" s="20">
        <v>1.05</v>
      </c>
    </row>
    <row r="30" spans="1:30" x14ac:dyDescent="0.25">
      <c r="A30" s="11"/>
      <c r="B30" s="25"/>
      <c r="C30" s="16"/>
      <c r="D30" s="25"/>
      <c r="E30" s="24"/>
    </row>
    <row r="31" spans="1:30" x14ac:dyDescent="0.25">
      <c r="A31" s="11"/>
      <c r="B31" s="25"/>
      <c r="C31" s="16"/>
      <c r="D31" s="25"/>
      <c r="E31" s="24"/>
    </row>
    <row r="32" spans="1:30" x14ac:dyDescent="0.25">
      <c r="A32" s="11"/>
      <c r="B32" s="25"/>
      <c r="C32" s="16"/>
      <c r="D32" s="25"/>
    </row>
    <row r="33" spans="1:5" x14ac:dyDescent="0.25">
      <c r="A33" s="11"/>
      <c r="B33" s="25"/>
      <c r="C33" s="16"/>
      <c r="D33" s="25"/>
    </row>
    <row r="34" spans="1:5" x14ac:dyDescent="0.25">
      <c r="A34" s="11"/>
      <c r="B34" s="25"/>
      <c r="C34" s="11"/>
      <c r="D34" s="11"/>
    </row>
    <row r="35" spans="1:5" x14ac:dyDescent="0.25">
      <c r="A35" s="11"/>
      <c r="B35" s="11"/>
      <c r="C35" s="11"/>
      <c r="D35" s="11"/>
    </row>
    <row r="36" spans="1:5" x14ac:dyDescent="0.25">
      <c r="A36" s="11"/>
      <c r="B36" s="11"/>
      <c r="C36" s="11"/>
      <c r="D36" s="11"/>
      <c r="E36" s="22"/>
    </row>
    <row r="37" spans="1:5" x14ac:dyDescent="0.25">
      <c r="E37" s="22"/>
    </row>
    <row r="38" spans="1:5" x14ac:dyDescent="0.25">
      <c r="D38" s="22"/>
      <c r="E38" s="22"/>
    </row>
    <row r="39" spans="1:5" x14ac:dyDescent="0.25">
      <c r="D39" s="22"/>
      <c r="E39" s="22"/>
    </row>
    <row r="40" spans="1:5" x14ac:dyDescent="0.25">
      <c r="D40" s="22"/>
      <c r="E40" s="22"/>
    </row>
    <row r="41" spans="1:5" x14ac:dyDescent="0.25">
      <c r="D41" s="22"/>
      <c r="E41" s="22"/>
    </row>
    <row r="42" spans="1:5" x14ac:dyDescent="0.25">
      <c r="D42" s="22"/>
      <c r="E42" s="22"/>
    </row>
    <row r="43" spans="1:5" x14ac:dyDescent="0.25">
      <c r="D43" s="22"/>
    </row>
    <row r="44" spans="1:5" x14ac:dyDescent="0.25">
      <c r="D44" s="2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cell count and size</vt:lpstr>
      <vt:lpstr>nPP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2014-04-10T16:36:05Z</dcterms:modified>
</cp:coreProperties>
</file>